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240" yWindow="75" windowWidth="20055" windowHeight="7935" activeTab="0"/>
  </bookViews>
  <sheets>
    <sheet name="Transparencia" sheetId="1" r:id="rId1"/>
    <sheet name="ENERO 2016" sheetId="2" state="hidden" r:id="rId2"/>
    <sheet name="febrero" sheetId="3" state="hidden" r:id="rId3"/>
    <sheet name="marzo" sheetId="4" state="hidden" r:id="rId4"/>
    <sheet name="Abril" sheetId="5" state="hidden" r:id="rId5"/>
    <sheet name="mayo 2016" sheetId="6" state="hidden" r:id="rId6"/>
    <sheet name="Junio 2016" sheetId="7" state="hidden" r:id="rId7"/>
    <sheet name="Julio" sheetId="8" state="hidden" r:id="rId8"/>
    <sheet name="AGOSTO" sheetId="9" state="hidden" r:id="rId9"/>
  </sheets>
  <definedNames>
    <definedName name="_xlnm._FilterDatabase" localSheetId="1" hidden="1">'ENERO 2016'!$A$1:$R$6</definedName>
    <definedName name="_xlnm._FilterDatabase" localSheetId="7" hidden="1">'Julio'!$A$1:$S$40</definedName>
  </definedNames>
  <calcPr fullCalcOnLoad="1"/>
</workbook>
</file>

<file path=xl/sharedStrings.xml><?xml version="1.0" encoding="utf-8"?>
<sst xmlns="http://schemas.openxmlformats.org/spreadsheetml/2006/main" count="5276" uniqueCount="1401">
  <si>
    <t>FECHAMOV</t>
  </si>
  <si>
    <t>CUENTA</t>
  </si>
  <si>
    <t>SCTA</t>
  </si>
  <si>
    <t>CTASCTASSC</t>
  </si>
  <si>
    <t>DESCMOV</t>
  </si>
  <si>
    <t>CONCEPTO_1</t>
  </si>
  <si>
    <t>CONCEPTO_2</t>
  </si>
  <si>
    <t>CONCEPTO_3</t>
  </si>
  <si>
    <t>CONCEPTO_4</t>
  </si>
  <si>
    <t>CARGODIA</t>
  </si>
  <si>
    <t>CREDIDIA</t>
  </si>
  <si>
    <t>REFERENCIA</t>
  </si>
  <si>
    <t>FACTURA</t>
  </si>
  <si>
    <t>PROV</t>
  </si>
  <si>
    <t>NOMPROV</t>
  </si>
  <si>
    <t>RFC</t>
  </si>
  <si>
    <t>POLIZA</t>
  </si>
  <si>
    <t>5303</t>
  </si>
  <si>
    <t>53030310</t>
  </si>
  <si>
    <t>530303103751</t>
  </si>
  <si>
    <t>ACBR</t>
  </si>
  <si>
    <t>LEAL HERRERA SOFIA LORENA</t>
  </si>
  <si>
    <t>LEHS861113UR4</t>
  </si>
  <si>
    <t>20160129</t>
  </si>
  <si>
    <t>FOLIO DE SURTIDO  275827  Factura 01211617</t>
  </si>
  <si>
    <t>COSUMO DE ALIMENTOS, VIAJE A LA CIUDAD DE MEXICO</t>
  </si>
  <si>
    <t>- COMISION REGULADORA DE ENERGIA</t>
  </si>
  <si>
    <t>FS275827</t>
  </si>
  <si>
    <t>01211617</t>
  </si>
  <si>
    <t>C26560</t>
  </si>
  <si>
    <t>5312</t>
  </si>
  <si>
    <t>53121200</t>
  </si>
  <si>
    <t>531212003751</t>
  </si>
  <si>
    <t>FOLIO DE SURTIDO  275232  Factura 11ENE</t>
  </si>
  <si>
    <t>015</t>
  </si>
  <si>
    <t>FS275232</t>
  </si>
  <si>
    <t>11ENE</t>
  </si>
  <si>
    <t>9399</t>
  </si>
  <si>
    <t>AMERICAN EXPRESS CO. MEXICO</t>
  </si>
  <si>
    <t>AEC810901298</t>
  </si>
  <si>
    <t>C26602</t>
  </si>
  <si>
    <t>SERVICIO DE HOSPEDAJE DE LA LIC. ALEJANDRA HINOJ</t>
  </si>
  <si>
    <t>E 2015</t>
  </si>
  <si>
    <t>SERVICIO DE HOSPEDAJE DEL LIC. UGO RUIZ CORTESEN</t>
  </si>
  <si>
    <t>5</t>
  </si>
  <si>
    <t>MUNICIPIO DE SAN PEDRO GARZA GARCIA</t>
  </si>
  <si>
    <t>Cuenta: GASTOS DE VIAJE</t>
  </si>
  <si>
    <t>FACTURA / DOCFTE</t>
  </si>
  <si>
    <t>NOMPROV/BENEF/SOLICITANTE</t>
  </si>
  <si>
    <t>RFC O ID</t>
  </si>
  <si>
    <t>OSA EN LA CD. DE CHIHUAHUA EL DIA 28 DE OCTUBRED</t>
  </si>
  <si>
    <t>LA CD. DE CHIHUAHUA EL DIA 28 DE OCTUBRE DE 201</t>
  </si>
  <si>
    <t>CARGO POR PENALIZACION POR "NO SHOW" EN HABITACI</t>
  </si>
  <si>
    <t>ON FIESTA INN CHIHUAHUA EL DIA 27 DE OCTUBRE DE2</t>
  </si>
  <si>
    <t>LA CD. DE MEXICO EL DIA 21 DE OCTUBRE DE 2015</t>
  </si>
  <si>
    <t>CONSUMO DE ALIMENTOS, VIAJE A LA CIUDAD DE MEXICO- COMISION REGULADORA DE ENERGIA</t>
  </si>
  <si>
    <t>SERVICIO DE HOSPEDAJE DEL LIC. UGO RUIZ CORTES ENLA CD. DE CHIHUAHUA EL DIA 28 DE OCTUBRE DE 2015</t>
  </si>
  <si>
    <t>SERVICIO DE HOSPEDAJE DEL LIC. UGO RUIZ CORTES EN LA CD. DE MEXICO EL DIA 21 DE OCTUBRE DE 2015, REUNION CON FUNCIONARIOS FEDERALES</t>
  </si>
  <si>
    <t>SERVICIO DE HOSPEDAJE DE LA LIC. ALEJANDRA HINOJOSA EN LA CD. DE CHIHUAHUA EL DIA 28 DE OCTUBRE DE 2015</t>
  </si>
  <si>
    <t>CARGO POR PENALIZACION POR "NO SHOW" EN HABITACION FIESTA INN CHIHUAHUA EL DIA 27 DE OCTUBRE DE 2015</t>
  </si>
  <si>
    <t>PROV6</t>
  </si>
  <si>
    <t>20160219</t>
  </si>
  <si>
    <t>5301</t>
  </si>
  <si>
    <t>53010100</t>
  </si>
  <si>
    <t>530101003751</t>
  </si>
  <si>
    <t>FOLIO DE SURTIDO  278055  Factura 02191555</t>
  </si>
  <si>
    <t>CONSUMO ALIMENTOS P/ DAVID ESPINOZAREUNION EN FO</t>
  </si>
  <si>
    <t>RTASEG/TEMA PPTO. PARA SEGURIDAD</t>
  </si>
  <si>
    <t>FS278055</t>
  </si>
  <si>
    <t>02191555</t>
  </si>
  <si>
    <t>AEAL</t>
  </si>
  <si>
    <t>ESPINOZA HERNANDEZ DAVID</t>
  </si>
  <si>
    <t>015265</t>
  </si>
  <si>
    <t>EIHD880904828</t>
  </si>
  <si>
    <t>C28204</t>
  </si>
  <si>
    <t>20160208</t>
  </si>
  <si>
    <t>5302</t>
  </si>
  <si>
    <t>53020220</t>
  </si>
  <si>
    <t>530202203751</t>
  </si>
  <si>
    <t>FOLIO DE SURTIDO  276247  Factura 01271125</t>
  </si>
  <si>
    <t>L 13 DE ENERO, 2016</t>
  </si>
  <si>
    <t>FS276247</t>
  </si>
  <si>
    <t>01271125</t>
  </si>
  <si>
    <t>ACD3</t>
  </si>
  <si>
    <t>AGUILAR GUERRERO JUAN CARLOS</t>
  </si>
  <si>
    <t>013283</t>
  </si>
  <si>
    <t>AGGRJN86040519H800</t>
  </si>
  <si>
    <t>C27138</t>
  </si>
  <si>
    <t>5307</t>
  </si>
  <si>
    <t>53070700</t>
  </si>
  <si>
    <t>530707003751</t>
  </si>
  <si>
    <t>FOLIO DE SURTIDO  276893  Factura FEB08</t>
  </si>
  <si>
    <t>ALIMENTOS PARA FUNCIONARIOS EN LA CDDE MEXICO, D</t>
  </si>
  <si>
    <t>.F.</t>
  </si>
  <si>
    <t>FS276893</t>
  </si>
  <si>
    <t>FEB08</t>
  </si>
  <si>
    <t>AACS</t>
  </si>
  <si>
    <t>RIVERA GUAJARDO ELVIRA</t>
  </si>
  <si>
    <t>011200</t>
  </si>
  <si>
    <t>RIGE611022</t>
  </si>
  <si>
    <t>C27056</t>
  </si>
  <si>
    <t>HOTEL PARA FUNCIONARIOS EN LA CDDE MEXICO, D.F.</t>
  </si>
  <si>
    <t>5310</t>
  </si>
  <si>
    <t>53101010</t>
  </si>
  <si>
    <t>531010103752</t>
  </si>
  <si>
    <t>ADYF</t>
  </si>
  <si>
    <t>MORENO CORTEZ MAYRA JUDITH</t>
  </si>
  <si>
    <t>015087</t>
  </si>
  <si>
    <t>MOCM750821</t>
  </si>
  <si>
    <t>20160224</t>
  </si>
  <si>
    <t>FOLIO DE SURTIDO  277083  Factura RA195720</t>
  </si>
  <si>
    <t>CONSUMO DE ALIMENTOS POR VIAJE A LA CD DE MEXICO</t>
  </si>
  <si>
    <t>REUNION PARA LA ENTREGA DEL SUBSEMUN 2015 Y CAPA</t>
  </si>
  <si>
    <t>CITACION DEL FORTASEG 2016</t>
  </si>
  <si>
    <t>FS277083</t>
  </si>
  <si>
    <t>RA195720</t>
  </si>
  <si>
    <t>C28490</t>
  </si>
  <si>
    <t>5311</t>
  </si>
  <si>
    <t>53111110</t>
  </si>
  <si>
    <t>531111103751</t>
  </si>
  <si>
    <t>FOLIO DE SURTIDO  276462  Factura TEX63354</t>
  </si>
  <si>
    <t>FS276462</t>
  </si>
  <si>
    <t>TEX63354</t>
  </si>
  <si>
    <t>1891</t>
  </si>
  <si>
    <t>SAUCEDO CASTILLO ALFREDO</t>
  </si>
  <si>
    <t>001891</t>
  </si>
  <si>
    <t>62953</t>
  </si>
  <si>
    <t>C27142</t>
  </si>
  <si>
    <t>20160222</t>
  </si>
  <si>
    <t>FOLIO DE SURTIDO  278085  Factura CANG4498</t>
  </si>
  <si>
    <t>SERVICIO DE HOSPEDAJE DEL LIC. MIGUEL AVILA JAIM</t>
  </si>
  <si>
    <t>G</t>
  </si>
  <si>
    <t>FS278085</t>
  </si>
  <si>
    <t>CANG4498</t>
  </si>
  <si>
    <t>ACCV</t>
  </si>
  <si>
    <t>RANGEL HERNANDEZ AZUCENA GUENDOLYNE</t>
  </si>
  <si>
    <t>013275</t>
  </si>
  <si>
    <t>RNHAZ730925</t>
  </si>
  <si>
    <t>C28234</t>
  </si>
  <si>
    <t>ALIMENTOS PARA FUNCIONARIOS EN LA CDDE MEXICO, D.F.</t>
  </si>
  <si>
    <t>CONSUMO DE ALIMENTOS POR VIAJE A LA CD DE MEXICOREUNION PARA LA ENTREGA DEL SUBSEMUN 2015 Y CAPACITACION DEL FORTASEG 2016</t>
  </si>
  <si>
    <t>CONSUMO ALIMENTOS P/ DAVID ESPINOZAREUNION EN FORTASEG/TEMA PPTO. PARA SEGURIDAD</t>
  </si>
  <si>
    <t>GTOS. DE ALIMENTACION EN VIAJE LIC. ALMA DELIADEL 13 DE ENERO, 2016</t>
  </si>
  <si>
    <t>GTOS. DE ALIMENTACION EN VIAJE LIC. ALMA DELIADE</t>
  </si>
  <si>
    <t>E, DIR. DE GESTION DE RECURSOS FEDERALES NOMINA4</t>
  </si>
  <si>
    <t>VIATICOS CONSUMO DE ALIMENTOS</t>
  </si>
  <si>
    <t>SERVICIO DE HOSPEDAJE DEL LIC. MIGUEL AVILA JAIME, DIR. DE GESTION DE RECURSOS FEDERALES NOMINA4184, POR VIAJE A LA CD. DE MEXICO, TEMA. FORTASEG</t>
  </si>
  <si>
    <t>184, POR VIAJE A LA CD. DE MEXICO, TEMA. FORTASE</t>
  </si>
  <si>
    <t>GTOS. DE ALIMENTACION EN VIAJE LIC. ALMA DELIA DEL 13 DE ENERO, 2016</t>
  </si>
  <si>
    <t>20160322</t>
  </si>
  <si>
    <t>FOLIO DE SURTIDO  279503  Factura 276999</t>
  </si>
  <si>
    <t>PAGO DE CONSUMO DE ALIMENTOS EN VIAJE A LA CD DEMEXICO, FORTASEG 2016,  LIC. MARCIAL HERRERA MARTINEZ</t>
  </si>
  <si>
    <t>FS279503</t>
  </si>
  <si>
    <t>276999</t>
  </si>
  <si>
    <t>C30726</t>
  </si>
  <si>
    <t>PAGO DE CONSUMO DE ALIMENTOS EN VIAJE A LA CD DEMEXICO, FORTASEG 2016, LIC. GUADALUPE CERVANTESMARIN, LIC. MARCIAL HERRERA MARTINEZ Y LIC. DAVIDESPINOSA.</t>
  </si>
  <si>
    <t>PAGO DE HOSPEDAJE EN LA CD DE MEXICO PARAFORTASEG 2016, LIC. GUADALUPE CERVANTES MARIN, LIC. MARCIAL HERRERA MARTINEZ Y LIC. DAVID ESPINOSA.</t>
  </si>
  <si>
    <t>20160309</t>
  </si>
  <si>
    <t>53101040</t>
  </si>
  <si>
    <t>531010403751</t>
  </si>
  <si>
    <t>FOLIO DE SURTIDO  278743  Factura HOTEL</t>
  </si>
  <si>
    <t>PAGO DE ALIMENTOS EN EL VIAJE A LA CD DE MEXICOPARA PLANEACION DE ESTRATEGIAS 2016 EN EL MARCODEL PROGRAMA NACIONAL PARA LA PREVENCION SOCIALDELA VIOLENCIA Y LA DELINCUENCIA</t>
  </si>
  <si>
    <t>FS278743</t>
  </si>
  <si>
    <t>HOTEL</t>
  </si>
  <si>
    <t>9157</t>
  </si>
  <si>
    <t>VILLARREAL BENAVIDES SANDRA OTILA</t>
  </si>
  <si>
    <t>009157</t>
  </si>
  <si>
    <t>64846</t>
  </si>
  <si>
    <t>C29648</t>
  </si>
  <si>
    <t>PAGO DE HOSPEDAJE EN EL VIAJE A LA CD DE MEXICOPARA PLANEACION DE ESTRATEGIAS 2016 EN EL MARCODEL PROGRAMA NACIONAL PARA LA PREVENCION SOCIALDELA VIOLENCIA Y LA DELINCUENCIA</t>
  </si>
  <si>
    <t>FOLIO DE SURTIDO  279157  Factura 04/MAR</t>
  </si>
  <si>
    <t>CONSUMO DE ALIMENTOS DEL LIC. MIGUEL AVILA JAIMEDIR. REC. FEDERALES, POR VIAJE A LA CD. MEXICO,TEMA FORTASEG</t>
  </si>
  <si>
    <t>FS279157</t>
  </si>
  <si>
    <t>04/MAR</t>
  </si>
  <si>
    <t>C30724</t>
  </si>
  <si>
    <t>CONSUMO DE ALIMENTOS DEL LIC. MIGUEL AVILA JAIMEDIR. REC. FEDERALES, POR VIAJE A LA CD. MEXICO,TEMA FORTASEG, 10/FEB</t>
  </si>
  <si>
    <t>concepto</t>
  </si>
  <si>
    <t>20160419</t>
  </si>
  <si>
    <t>FOLIO DE SURTIDO  282091  Factura 04192016</t>
  </si>
  <si>
    <t>COMIDA DEL LIC. RANULFO MARTINEZ EN LA CD. DEMEX</t>
  </si>
  <si>
    <t>ICO PARA ASISTIR A TULANCINGO  A EVENTO DE ANTIC</t>
  </si>
  <si>
    <t>ORRUPCIËN</t>
  </si>
  <si>
    <t>FS282091</t>
  </si>
  <si>
    <t>04192016</t>
  </si>
  <si>
    <t>C32184</t>
  </si>
  <si>
    <t>DESAYUNO DEL LIC. RANULFO MARTINEZ EN LA CD. DEM</t>
  </si>
  <si>
    <t>EXICO PARA ASISTIR A TULANCINGO A EVENTO DE ANTI</t>
  </si>
  <si>
    <t>CORRUPCIËN</t>
  </si>
  <si>
    <t>20160421</t>
  </si>
  <si>
    <t>20160429</t>
  </si>
  <si>
    <t>FOLIO DE SURTIDO  282273  Factura 210416</t>
  </si>
  <si>
    <t>CONSUMO DE ALIMENTOSLIC. SANDRA VILLARREAL BENAV</t>
  </si>
  <si>
    <t>IDES Y JESUS DE LA CRUZ HDZ, PROG. NACIONAL PARA</t>
  </si>
  <si>
    <t>LA PREV SOC PARA LAVIOL Y DELINCUENCIA 2016, 08</t>
  </si>
  <si>
    <t>Y 09 DE MARZO 16,</t>
  </si>
  <si>
    <t>FS282273</t>
  </si>
  <si>
    <t>210416</t>
  </si>
  <si>
    <t>C32927</t>
  </si>
  <si>
    <t>HOSPEDAJE OPERADORA EJECUTIVA REFORMA SA CVLIC.</t>
  </si>
  <si>
    <t>SANDRA VILLARREAL BENAVIDES Y JESUS DE LA CRUZ H</t>
  </si>
  <si>
    <t>DZ, PROG. NACIONAL PARA LA PREV SOC PARA LAVIOL</t>
  </si>
  <si>
    <t>Y DELINCUENCIA 2016, 08 Y 09 DE MARZO 16,</t>
  </si>
  <si>
    <t>FOLIO DE SURTIDO  282222  Factura 15 ABRIL</t>
  </si>
  <si>
    <t>CONSUMO DE ALIMENTOS DEL LIC. MIGUEL AVILA JAIME</t>
  </si>
  <si>
    <t>DIR. GESTIËN DE REC. FEDERALES POR VIAJE A LA CD</t>
  </si>
  <si>
    <t>. DE M╔XICO EL 04 DE MARZO DE 2016, ASUNTO: SOLI</t>
  </si>
  <si>
    <t>CITUD DE RECURSOS FED. PARA SRIA. DES. SOCIAL</t>
  </si>
  <si>
    <t>FS282222</t>
  </si>
  <si>
    <t>15 ABRIL</t>
  </si>
  <si>
    <t>C32314</t>
  </si>
  <si>
    <t>5319</t>
  </si>
  <si>
    <t>53191900</t>
  </si>
  <si>
    <t>531919003751</t>
  </si>
  <si>
    <t>FOLIO DE SURTIDO  282666  Factura 04271201</t>
  </si>
  <si>
    <t>CONSUMO DE ALIMENTOS  EN HOTEL SEVILLAVIAJE A LA</t>
  </si>
  <si>
    <t>CD. DE MEXICO, D.F. 7,8 Y 9 DE MARZO2016,GESTIO</t>
  </si>
  <si>
    <t>NAR FONDOS FEDERALES,SRIO. DE, LIC.LUIS A. SUSAR</t>
  </si>
  <si>
    <t>REY FLORES</t>
  </si>
  <si>
    <t>FS282666</t>
  </si>
  <si>
    <t>04271201</t>
  </si>
  <si>
    <t>AE63</t>
  </si>
  <si>
    <t>VALENZUELA ROMO SAMANTHA</t>
  </si>
  <si>
    <t>015207</t>
  </si>
  <si>
    <t>VARS920708TV6</t>
  </si>
  <si>
    <t>C32994</t>
  </si>
  <si>
    <t>CONSUMO DE ALIMENTOS  HOTEL SEVILLAVIAJE A LA CD</t>
  </si>
  <si>
    <t>. DE MEXICO, D.F. 7,8 Y 9 DE MARZO2016,GESTIONAR</t>
  </si>
  <si>
    <t>FONDOS FEDERALES,SRIO. DE, LIC.LUIS A. SUSARREY</t>
  </si>
  <si>
    <t>FLORES</t>
  </si>
  <si>
    <t>CONSUMO DE ALIMENTOS  RESTAURANTE LA NUEVAVIAJE</t>
  </si>
  <si>
    <t>A LA CD. DE MEXICO, D.F. 7,8 Y 9 DE MARZO2016,GE</t>
  </si>
  <si>
    <t>STIONAR FONDOS FEDERALES,SRIO. DE, LIC.LUIS A. S</t>
  </si>
  <si>
    <t>USARREY FLORES</t>
  </si>
  <si>
    <t>CONSUMO DE ALIMENTOS  RESTAURANTE MIRALTOVIAJE A</t>
  </si>
  <si>
    <t>LA CD. DE MEXICO, D.F. 7,8 Y 9 DE MARZO2016,GES</t>
  </si>
  <si>
    <t>TIONAR FONDOS FEDERALES,SRIO. DE, LIC.LUIS A. SU</t>
  </si>
  <si>
    <t>SARREY FLORES</t>
  </si>
  <si>
    <t>CONSUMO DE ALIMENTOS LA MEXICANAVIAJE A LA CD. D</t>
  </si>
  <si>
    <t>E MEXICO, D.F. 7,8 Y 9 DE MARZO2016,GESTIONAR FO</t>
  </si>
  <si>
    <t>NDOS FEDERALES,SRIO. DE, LIC.LUIS A. SUSARREY FL</t>
  </si>
  <si>
    <t>ORES</t>
  </si>
  <si>
    <t>CONSUMO DE ALIMENTOSVIAJE A LA CD. DE MEXICO, D.</t>
  </si>
  <si>
    <t>F. 7,8 Y 9 DE MARZO2016,GESTIONAR FONDOS FEDERAL</t>
  </si>
  <si>
    <t>ES,SRIO. DE, LIC.LUIS A. SUSARREY FLORES</t>
  </si>
  <si>
    <t>HOSPEDAJE Y CONSUMO DE ALIMENTOSVIAJE A LA CD. D</t>
  </si>
  <si>
    <t>20160526</t>
  </si>
  <si>
    <t>53070710</t>
  </si>
  <si>
    <t>530707103751</t>
  </si>
  <si>
    <t>FOLIO DE SURTIDO  283392  Factura 05091554</t>
  </si>
  <si>
    <t>FS283392</t>
  </si>
  <si>
    <t>05091554</t>
  </si>
  <si>
    <t>AAA1</t>
  </si>
  <si>
    <t>VILLARREAL VILLARREAL LUIS ALBERTO</t>
  </si>
  <si>
    <t>NOMINA65225</t>
  </si>
  <si>
    <t>C34991</t>
  </si>
  <si>
    <t>20160519</t>
  </si>
  <si>
    <t>FOLIO DE SURTIDO  284417  Factura 19/MAYO</t>
  </si>
  <si>
    <t>FS284417</t>
  </si>
  <si>
    <t>19/MAYO</t>
  </si>
  <si>
    <t>C34467</t>
  </si>
  <si>
    <t>HOSPEDAJE DEL DR. LUIS A. VILLARREAL V. EN MEXICO CURSO COMBATE A LA CORRUPCION Y PROMOCION DE LA INTEGRIDAD EN EL SECTOR PUBLICO LOS DIAS 28 Y 29 DE ABRIL 2016</t>
  </si>
  <si>
    <t>ALIMENTOS DEL DR. LUIS A. VILLARREAL V. EN MEXICO EN CURSO COMBATE A LA CORRUPCION Y PROMOCION DE LA INTEGRIDAD EN EL SECTOR PUBLICO LOS DIAS 28 Y 29 DE ABRIL 2016</t>
  </si>
  <si>
    <t>SERVICIO DE HOSDAJE DEL ING. MAURICIO FDZ. GARZA POR VIAJE A LA CD. DE MEXICO PARA REUNIRSE CON COORD. ASESORES DE SRIA. DE EGRESOS DE LA SRIA. DE HACIENDA Y CRED. PUBLICO, MTRO. ENRIQUE DOMIN</t>
  </si>
  <si>
    <t>20160607</t>
  </si>
  <si>
    <t>FOLIO DE SURTIDO  284881  Factura 283240</t>
  </si>
  <si>
    <t>FS284881</t>
  </si>
  <si>
    <t>283240</t>
  </si>
  <si>
    <t>AEFI</t>
  </si>
  <si>
    <t>RAVELO LUNA GERARDO</t>
  </si>
  <si>
    <t>015442</t>
  </si>
  <si>
    <t>RALG7807283H4</t>
  </si>
  <si>
    <t>C35808</t>
  </si>
  <si>
    <t>20160623</t>
  </si>
  <si>
    <t>5304</t>
  </si>
  <si>
    <t>53040400</t>
  </si>
  <si>
    <t>530404003751</t>
  </si>
  <si>
    <t>FOLIO DE SURTIDO  286270  Factura 06140925</t>
  </si>
  <si>
    <t>FS286270</t>
  </si>
  <si>
    <t>06140925</t>
  </si>
  <si>
    <t>7920</t>
  </si>
  <si>
    <t>GONZALEZ CISNEROS ENRIQUE JAVIER</t>
  </si>
  <si>
    <t>007920</t>
  </si>
  <si>
    <t>63871</t>
  </si>
  <si>
    <t>C37221</t>
  </si>
  <si>
    <t>FOLIO DE SURTIDO  286263  Factura 06131705</t>
  </si>
  <si>
    <t>FS286263</t>
  </si>
  <si>
    <t>06131705</t>
  </si>
  <si>
    <t>0523</t>
  </si>
  <si>
    <t>PICHARDO MURILLO ANTONIO</t>
  </si>
  <si>
    <t>000523</t>
  </si>
  <si>
    <t>63967</t>
  </si>
  <si>
    <t>C37223</t>
  </si>
  <si>
    <t>20160624</t>
  </si>
  <si>
    <t>FOLIO DE SURTIDO  286277  Factura 06140939</t>
  </si>
  <si>
    <t>FS286277</t>
  </si>
  <si>
    <t>06140939</t>
  </si>
  <si>
    <t>C37388</t>
  </si>
  <si>
    <t>20160627</t>
  </si>
  <si>
    <t>53040410</t>
  </si>
  <si>
    <t>530404103751</t>
  </si>
  <si>
    <t>FOLIO DE SURTIDO  286040  Factura CVM</t>
  </si>
  <si>
    <t>FS286040</t>
  </si>
  <si>
    <t>CVM</t>
  </si>
  <si>
    <t>2622</t>
  </si>
  <si>
    <t>MARQUEZ RODRIGUEZ MARIA DEL PILAR</t>
  </si>
  <si>
    <t>002622</t>
  </si>
  <si>
    <t>C37436</t>
  </si>
  <si>
    <t>20160630</t>
  </si>
  <si>
    <t>53040412</t>
  </si>
  <si>
    <t>530404123751</t>
  </si>
  <si>
    <t>FOLIO DE SURTIDO  287214  Factura 06231046</t>
  </si>
  <si>
    <t>FS287214</t>
  </si>
  <si>
    <t>06231046</t>
  </si>
  <si>
    <t>AEC6</t>
  </si>
  <si>
    <t>RAMIREZ GARZA JOSE HECTOR</t>
  </si>
  <si>
    <t>015322</t>
  </si>
  <si>
    <t>RAGH680420P66</t>
  </si>
  <si>
    <t>C37902</t>
  </si>
  <si>
    <t>20160620</t>
  </si>
  <si>
    <t>53040420</t>
  </si>
  <si>
    <t>530404203751</t>
  </si>
  <si>
    <t>FOLIO DE SURTIDO  286920  Factura REEM001</t>
  </si>
  <si>
    <t>FS286920</t>
  </si>
  <si>
    <t>REEM001</t>
  </si>
  <si>
    <t>C36937</t>
  </si>
  <si>
    <t>FOLIO DE SURTIDO  285652  Factura 06031816</t>
  </si>
  <si>
    <t>FS285652</t>
  </si>
  <si>
    <t>06031816</t>
  </si>
  <si>
    <t>C37215</t>
  </si>
  <si>
    <t>FOLIO DE SURTIDO  287016  Factura 06210845</t>
  </si>
  <si>
    <t>FS287016</t>
  </si>
  <si>
    <t>06210845</t>
  </si>
  <si>
    <t>C37876</t>
  </si>
  <si>
    <t>20160628</t>
  </si>
  <si>
    <t>53040443</t>
  </si>
  <si>
    <t>530404433761</t>
  </si>
  <si>
    <t>FOLIO DE SURTIDO  283044  Factura 05031256</t>
  </si>
  <si>
    <t>FS283044</t>
  </si>
  <si>
    <t>05031256</t>
  </si>
  <si>
    <t>ADCY</t>
  </si>
  <si>
    <t>ROMERO MOYSEN JORGE RAUL</t>
  </si>
  <si>
    <t>014314</t>
  </si>
  <si>
    <t>NOMINA65976</t>
  </si>
  <si>
    <t>C37621</t>
  </si>
  <si>
    <t>5308</t>
  </si>
  <si>
    <t>53080820</t>
  </si>
  <si>
    <t>530808203751</t>
  </si>
  <si>
    <t>FOLIO DE SURTIDO  285798  Factura 06071329</t>
  </si>
  <si>
    <t>FS285798</t>
  </si>
  <si>
    <t>06071329</t>
  </si>
  <si>
    <t>5131</t>
  </si>
  <si>
    <t>MENDOZA DON GUIDA NELI</t>
  </si>
  <si>
    <t>005131</t>
  </si>
  <si>
    <t>MEDG860310</t>
  </si>
  <si>
    <t>C37620</t>
  </si>
  <si>
    <t>531010103751</t>
  </si>
  <si>
    <t>FOLIO DE SURTIDO  285984  Factura 282241</t>
  </si>
  <si>
    <t>FS285984</t>
  </si>
  <si>
    <t>282241</t>
  </si>
  <si>
    <t>4948</t>
  </si>
  <si>
    <t>MARTINEZ GUERRERO MARGARITO</t>
  </si>
  <si>
    <t>004948</t>
  </si>
  <si>
    <t>C37217</t>
  </si>
  <si>
    <t>DMSAL598</t>
  </si>
  <si>
    <t>6559</t>
  </si>
  <si>
    <t>ALONSO SOTO ESTHELA</t>
  </si>
  <si>
    <t>006559</t>
  </si>
  <si>
    <t>AOSE700625PA6</t>
  </si>
  <si>
    <t>20160614</t>
  </si>
  <si>
    <t>FOLIO DE SURTIDO  286360  Factura DMSAL598</t>
  </si>
  <si>
    <t>FS286360</t>
  </si>
  <si>
    <t>C36382</t>
  </si>
  <si>
    <t>CONS DE ALIMEN CARLOTA BUSSINES CENTER SADECVDELVIAJE A LA CD MEXICO, EXPO SEGURIDAD 2016, CDMTE MARGARITO MTZ GUERRERO, SERGIO HDZ SOLIS, JUANGERARDO BETANCOURT VALDEZ, DEL 26 ABRIL AL 0</t>
  </si>
  <si>
    <t>CONS DE ALIMEN CONSORCIO QNS ENTERTAMENT SADECVDEL VIAJE A LA CD MEXICO, EXPO SEGURIDAD 2016, CDMTE MARGARITO MTZ GUERRERO, SERGIO HDZ SOLIS, JUAN GERARDO BETANCOURT VALDEZ, DEL 26 ABRIL AL 0</t>
  </si>
  <si>
    <t>CONS DE ALIMEN CONSORCIO QNS ENTRETAMENT SADECVDEL VIAJE A LA CD MEXICO, EXPO SEGURIDAD 2016, CDMTE MARGARITO MTZ GUERRERO, SERGIO HDZ SOLIS, JUAN GERARDO BETANCOURT VALDEZ, DEL 26 ABRIL AL 0</t>
  </si>
  <si>
    <t>CONS DE ALIMEN CORPORACION OPERADORA ALIMENTASADECV DEL VIAJE A LA CD MEXICO, EXPO SEGURIDAD2016, CDMTE MARGARITO MTZ GUERRERO, SERGIO HDZ SOLIS, JUAN GERARDO BETANCOURT VALDEZ, DEL 26 ABR</t>
  </si>
  <si>
    <t>CONS DE ALIMEN ENRIQUE HDZ HDZDEL VIAJE A LA CDMEXICO, EXPO SEGURIDAD 2016, CDMTE MARGARITO MTZGUERRERO, SERGIO HDZ SOLIS, JUAN GERARDO BETANCOURT VALDEZ, DEL 26 ABRIL AL 0</t>
  </si>
  <si>
    <t>CONS DE ALIMEN OPERADORA DURANGO 192 SA DECVSADECV DEL VIAJE A LA CD MEXICO, EXPO SEGURIDAD2016,CDMTE MARGARITO MTZ GUERRERO, SERGIO HDZ SOLIS,JUAN GERARDO BETANCOURT VALDEZ, DEL 26 ABR</t>
  </si>
  <si>
    <t>CONS DE ALIMEN SERV AEROPORTUARIOS GAURMET SADECDEL VIAJE A LA CD MEXICO, EXPO SEGURIDAD 2016, CDMTE MARGARITO MTZ GUERRERO, SERGIO HDZ SOLIS, JUAN GERARDO BETANCOURT VALDEZ, DEL 26 ABRIL AL 0</t>
  </si>
  <si>
    <t>CONS DE ALIMEN TENAMPA INTERNACIONAL SADECVDEL VIAJE A LA CD MEXICO, EXPO SEGURIDAD 2016, CDMTEMARGARITO MTZ GUERRERO, SERGIO HDZ SOLIS, JUAN GERARDO BETANCOURT VALDEZ, DEL 26 ABRIL AL 0</t>
  </si>
  <si>
    <t>CONSUMO DE ALIMENTOS FISHERS CENTRO SADECVDEL VIAJE A LA CD MEXICO, EXPO SEGURIDAD 2016, CDMTE MARGARITO MTZ GUERRERO, SERGIO HDZ SOLIS, JUAN GERARDO BETANCOURT VALDEZ, DEL 26 ABRIL AL 0</t>
  </si>
  <si>
    <t>SERVICIOS DE HOSPEDAJE ALAMEDA SA DE CVDEL VIAJEA LA CD MEXICO, EXPO SEGURIDAD 2016, CDMTE MARGARITO MTZ GUERRERO, SERGIO HDZ SOLIS, JUAN GERARDO BETANCOURT VALDEZ, DEL 26 ABRIL AL 0</t>
  </si>
  <si>
    <t>TRANSPORTE AEREO HOTEL IBISDEL VIAJE A LA CD MEXICO, EXPO SEGURIDAD 2016, CDMTE MARGARITO MTZ GUERRERO, SERGIO HDZ SOLIS, JUAN GERARDO BETANCOURT VALDEZ, DEL 26 ABRIL AL 0</t>
  </si>
  <si>
    <t>ALIMENTOS GASTOS DE VIAJE A QUERETARO EIRAPUATOC. CARLOS GONZALEZ RDZ.,C. ARMANDO MARTINEZ, C.GREGORIO RODRIGUEZ Y C. FCO. ALVARADOPARA NEGOCIACION  PATRIMONIO CULT. CAPILLA DE M</t>
  </si>
  <si>
    <t>HOSPEDAJE EN QUERETARO E IRAPUATO  DELC. CARLOSGONALEZ  RDZ. C. ARMANDO MARTINEZ. C.GREGORIO RDZ,  Y C. FRANCISCO ALVARADO  PARA NEGOCIACION PATRIMONIO CULT. CAPILLA MONICA RODRIGU</t>
  </si>
  <si>
    <t>CONSUMO DE ALIMENTOS POR VIAJE A DR. ARROYO N.L.EL 13 DE MAYO POR PLATICAS DE ADICCIONES Y EMBARAZO ISMAEL JASSO 65133, JUAN MANUEL VELAZQUEZ 64124, MYRNA GAONA 3980, GUSTAVO VAZQUEZ 65944</t>
  </si>
  <si>
    <t>ALIMENTOS  DE ARTURO RIVERA DE PLAZA FATIMAQUIENACUDIO  A LA INAGURACION DE LA EXPOSICIONAFERRADO A LA PINTURA COMO DESTINO DE SALVACIONEL DIA14 DE ABRIL</t>
  </si>
  <si>
    <t>HOSPEDAJE DE ARTURO RIVERA DE PLAZA FATIMAHOTELCAMINO REAL POSTERIOR A LA INAGURACION DELA EXPOSICION AFERRADO A LA PINTURA COMO DESTINO DE SALVACION EL DIA 14 DE ABRIL</t>
  </si>
  <si>
    <t>COBRO DE PUENTE INTERN. POR VIAJE A SAN ANTONIOMTROS. MARTIN MTZ. Y GILBERTO MANZ. QUE ASISTIERON A CONV. DE BANDAS DE MUSICA PARA ACTUALIZARSEY REFORZAR SUS CONOCIMIENOS DEL 10 AL 13 DE FE</t>
  </si>
  <si>
    <t>CONSUMO DE ALIMENTOSPARA MTRO. GILBERTO M. Y  MTRO. MARTIN MTZ., QUIENES ASISTIERON A CONVENCIONDE BANDAS DE MUSICA EN SAN ANTONIO, TX. A ACTUALIZARSE Y REFORZAR</t>
  </si>
  <si>
    <t>PAGO DE CASETA POR VIAJE A SAN ANTONIO TEXAS DEMTROS. MARTIN MTZ. Y GILBERTO MANZ. QUE ASISTIERON A CONV. DE BANDAS DE MUSICA PARA ACTUALIZARSEY REFORZAR SUS CONOCIMIENOS DEL 10 AL 13 DE FE</t>
  </si>
  <si>
    <t>PAGO DE ESTACIONAMIENTO POR VIAJE A SAN ANTONIOMTROS. MARTIN MTZ. Y GILBERTO MANZ. QUE ASISTIERON A CONV. DE BANDAS DE MUSICA PARA ACTUALIZARSEY REFORZAR SUS CONOCIMIENOS DEL 10 AL 13 DE FE</t>
  </si>
  <si>
    <t>REFRESCOS Y BONTANAPARA MTRO. GILBERTO M. Y  MTRO. MARTIN MTZ., QUIENES ASISTIERON A CONVENCIONDE BANDAS DE MUSICA EN SAN ANTONIO, TX. A ACTUALIZARSE Y REFORZAR</t>
  </si>
  <si>
    <t>CONSUMO DE ALIMENTOS VIAJE A LA CD. DE MEXICOLIC.GERARDO RAVELO-COORD.DE COMPRAS ESP.Y CONC.,6 DE MAYO 2016, ASUNTO: ENTREGA DE DOCTOS. PARAPUB.DE 2 LICITACIONES PUB.NCLS. EN EL DIARIO OF</t>
  </si>
  <si>
    <t>CENA EL 17 DE MARZO 2016 DEL LIC. ANTONIOPICHARDO MURILLO EN LA CD. DE MEXICO DEL 17 AL20 DE MARZO 2016, PARA REGISTRO DE POROYECTOS FESTIVALESCULTURALES 2016</t>
  </si>
  <si>
    <t>COMIDA EL 17 DE MARZO 2016, DEL LIC. ANTONIOPICHARDO MURILLO EN LA CD. DE MEXICO DEL 17 AL20 DEMARZO 2016, PARA REGISTRO DE POROYECTOS FESTIVALES CULTURALES 2016</t>
  </si>
  <si>
    <t>COMIDA EL 18 DE MARZO 2016 DEL LIC. ANTONIOPICHARDO MURILLO EN LA CD. DE MEXICO DEL 17 AL20 DE MARZO 2016, PARA REGISTRO DE POROYECTOS FESTIVALES CULTURALES 2016</t>
  </si>
  <si>
    <t>COMIDA EL 19 DE MARZO 2016 DEL LIC. ANTONIOPICHARDO MURILLO EN LA CD. DE MEXICO DEL 17 AL20 DE MARZO 2016, PARA REGISTRO DE POROYECTOS FESTIVALES CULTURALES 2016</t>
  </si>
  <si>
    <t>DESAYUNO EL 17 DE MARZO 2016 DEL LIC. ANTONIOPICHARDO MURILLO EN LA CD. DE MEXICO DEL 17 AL20 DEMARZO 2016, PARA REGISTRO DE POROYECTOS FESTIVALES CULTURALES 2016</t>
  </si>
  <si>
    <t>DESAYUNO EL 18 DE MARZO 2016 DEL LIC. ANTONIOPICHARDO MURILLO EN LA CD. DE MEXICO DEL 17 AL20 DEMARZO 2016, PARA REGISTRO DE POROYECTOS FESTIVALES CULTURALES 2016</t>
  </si>
  <si>
    <t>DESAYUNO EL 19 DE MARZO 2016 DEL LIC. ANTONIOPICHARDO MURILLO EN LA CD. DE MEXICO DEL 17 AL20 DEMARZO 2016, PARA REGISTRO DE POROYECTOS FESTIVALES CULTURALES 2016</t>
  </si>
  <si>
    <t>HOSPEDAJE DEL LIC. ANTONIO PICHARDO EN LA CD. DEMEXICO DEL 17 AL 20 DE MARZO 2016, PARA REGISTRODE POROYECTOS FESTIVALES CULTURALES 2016</t>
  </si>
  <si>
    <t>CONSUMO VIAJE A SAN MIGUEL DE ALLENDE A MUSEO DEJUGUETE DEL 3 AL 5 DE JUNIO 2016, ENRIQUE GONZALEZ, GUADALUPE TREVIÐO, ANTONIO PICHARDO Y ELIZABETH GONZALEZ</t>
  </si>
  <si>
    <t>CONSUMO, VIAJE A SAN MIGUEL DE ALLENDE A MUSEODEL JUGUETE DEL 3 AL 5 DE JUNIO 2016, ENRIQUE GONZALEZ, GUADALUPE TREVIÐO, ANTONIO PICHARDO Y ELIZABETH GONZALEZ</t>
  </si>
  <si>
    <t>HOSPEDAJE VIAJE A SAN MIGUEL DE ALLENDE A MUSEODEL JUGUETE DEL 3 AL 5 DE JUNIO 2016, ENRIQUE GONZALEZ, GUADALUPE TREVIÐO, ANTONIO PICHARDO Y ELIZABETH GONZALEZ</t>
  </si>
  <si>
    <t>CENA 26 DE MAYO 2016, LIC. ANTONIO PICHARDOMURILLO, ASISTIR AL CURSO TALLER DE ANALISIS Y SEGUIMIENTO DE OBSERVACIONES EN LA CD. DE MEXICODEL 26AL 27 DE MAYO 2016.</t>
  </si>
  <si>
    <t>COMIDA 26 DE MAYO 2016, LIC. ANTONIO PICHARDOMURILLO, ASISTIR AL CURSO TALLER DE ANALISIS Y SEGUIMIENTO DE OBSERVACIONES EN LA CD. DE MEXICODEL26 AL 27 DE MAYO 2016.</t>
  </si>
  <si>
    <t>COMIDA 27 DE MAYO 2016, LIC. ANTONIO PICHARDOMURILLO, ASISTIR AL CURSO TALLER DE ANALISIS Y SEGUIMIENTO DE OBSERVACIONES EN LA CD. DE MEXICODEL26 AL 27 DE MAYO 2016.</t>
  </si>
  <si>
    <t>DESAYUNO 26 DE MAYO 2016, LIC. ANTONIO PICHARDOMURILLO, ASISTIR AL CURSO TALLER DE ANALISIS Y SEGUIMIENTO DE OBSERVACIONES EN LA CD. DE MEXICODEL 26 AL 27 DE MAYO 2016.</t>
  </si>
  <si>
    <t>DESAYUNO 27 DE MAYO 2016, LIC. ANTONIO PICHARDOMURILLO, ASISTIR AL CURSO TALLER DE ANALISIS Y SEGUIMIENTO DE OBSERVACIONES EN LA CD. DE MEXICODEL 26 AL 27 DE MAYO 2016.</t>
  </si>
  <si>
    <t>HOSPEDAJE LIC. ANTONIO PICHARDO MURILLO DIA 26DEJUNIO 2016, CD. DE MEXICO, ASISTIR AL CURSO TALLER DE ANALISIS Y SEG. DE OBSERVACIONES.</t>
  </si>
  <si>
    <t>HOSPEDAJEPARA MTRO. GILBERTO MANZANARES, QUIEN ASISTIO ACONVENCION DE BANDAS DE MUSICA EN SAN ANTONIO,TX. A ACTUALIZARSE Y REFORZAR SUS CONOCIMIENTOS</t>
  </si>
  <si>
    <t>HOSPEDAJEPARA MTRO. MARTIN MARTINEZ, QUIEN ASISTIO A CONVENCION DE BANDAS DE MUSICA EN SAN ANTONIO, TX.A ACTUALIZARSE Y REFORZAR SUS CONOCIMIENTOS MUSI</t>
  </si>
  <si>
    <t>RENTA DE CANDADO PARA RESGUARDO DE INSTRUM. DEMTROS. GLIBERTO M. Y MARTIN MTZ. EN CONVENCION DEBANDAS EN SAN ANTONIO, TX. VIAJE DEL 10 AL 13DEFEB. 2016</t>
  </si>
  <si>
    <t>CONSUMO DE ALIMENTOS DEL LIC. JUAN FERNANDO RDZYEPEZ POR VIAJE A LA CD. DE MEXICO A TRAMITE DEPUBLICACION EN EL DIARIO OFICIAL DE LA FEDERACION</t>
  </si>
  <si>
    <t>CONSUMO DE MA. DE. PILAR MARQUEZ Y JOSE FCO. MTZPOR VIAJE A MEXICO EN VISITA AL MUSEO DE ARTESPOPULARES PARA BUSCAR TRAER ARTESANOS A IMPARTIRTALLER DE ELABORACION DE ALEBRIJES LOS DIAS 25</t>
  </si>
  <si>
    <t>HOSPEDAJE DE JOSE FRANCISCO MARTINEZ ALMARAZPORVIAJE A MEXICO EN VISITA AL MUSEO DE ARTESPOPULARES PARA BUSCAR TRAER ARTESANOS A IMPARTIRTALLERDE ELABORACION DE ALEBRIJES LOS DIAS 25</t>
  </si>
  <si>
    <t>HOSPEDAJE DE MARIA DEL PILAR MARQUEZPOR VIAJE AMEXICO EN VISITA AL MUSEO DE ARTESPOPULARES PARABUSCAR TRAER ARTESANOS A IMPARTIRTALLER DE ELABORACION DE ALEBRIJES LOS DIAS 25</t>
  </si>
  <si>
    <t>COMIDA Y PROPINA DEL 23 DE MAYO 2016, PARALA DIRECTORA, ACTORES E INVITADOS ESPECIALES ALEVENTODE INAUGURACION DE LA CINETECA SAN PEDRO2016, EL23 DE MAYO DE 2016, EN EL CENTRO CULTUR</t>
  </si>
  <si>
    <t>20160727</t>
  </si>
  <si>
    <t>5300</t>
  </si>
  <si>
    <t>53000020</t>
  </si>
  <si>
    <t>530000203751</t>
  </si>
  <si>
    <t>FOLIO DE SURTIDO  288043  Factura 07050914</t>
  </si>
  <si>
    <t>HOSPEDAJE DEL VIAJE A LA CD. DE MEXICO DE LAREGI</t>
  </si>
  <si>
    <t>DORA GRACIELA REYES PARA EL CONGRESO DEL GOBIERN</t>
  </si>
  <si>
    <t>O ABIERTO REALIZADO LOS DIAS DEL 19 AL 21 DEJUNI</t>
  </si>
  <si>
    <t>O 2016</t>
  </si>
  <si>
    <t>FS288043</t>
  </si>
  <si>
    <t>07050914</t>
  </si>
  <si>
    <t>AE12</t>
  </si>
  <si>
    <t>BELDEN ELIZONDO MONICA</t>
  </si>
  <si>
    <t>015156</t>
  </si>
  <si>
    <t>BEEM640325DBO</t>
  </si>
  <si>
    <t>C39908</t>
  </si>
  <si>
    <t>FOLIO DE SURTIDO  288041  Factura 07050900</t>
  </si>
  <si>
    <t>ALIMENTOS CONSUMIDOS EN EL VIAJA A LA CD. DE MEX</t>
  </si>
  <si>
    <t>POR LA REGIDORA GRACIELA REYES EN EL CONGRESO DE</t>
  </si>
  <si>
    <t>GOBIERNO ABIERTO LOS DIAS DEL 19 AL 21 DE JUNIO</t>
  </si>
  <si>
    <t>FS288041</t>
  </si>
  <si>
    <t>07050900</t>
  </si>
  <si>
    <t>C39910</t>
  </si>
  <si>
    <t>20160707</t>
  </si>
  <si>
    <t>FOLIO DE SURTIDO  288324  Factura 07071212</t>
  </si>
  <si>
    <t>CONSUMOS ALIM.   PARA  DAVID ESPINOZA  EN CDMEXE</t>
  </si>
  <si>
    <t>NTREGA  DE CONTRATOS FORTASEG EN SECRETARIADO EJ</t>
  </si>
  <si>
    <t>ECUTIVO DE SEGURIDAD NACIONAL</t>
  </si>
  <si>
    <t>FS288324</t>
  </si>
  <si>
    <t>07071212</t>
  </si>
  <si>
    <t>0243</t>
  </si>
  <si>
    <t>VILLEGAS ARROYO HERMINIA</t>
  </si>
  <si>
    <t>000243</t>
  </si>
  <si>
    <t>VIAH621224TM5</t>
  </si>
  <si>
    <t>C38341</t>
  </si>
  <si>
    <t>53010150</t>
  </si>
  <si>
    <t>530101503761</t>
  </si>
  <si>
    <t>FOLIO DE SURTIDO  287952  Factura 07011513</t>
  </si>
  <si>
    <t>GTS. HOSPEDAJE PARA ELEMENTOS DE PROTECCIONCIVIL</t>
  </si>
  <si>
    <t>POR ASISTIR CURSO CONTRA INCENDIOS EN LAREDO, T</t>
  </si>
  <si>
    <t>X.</t>
  </si>
  <si>
    <t>FS287952</t>
  </si>
  <si>
    <t>07011513</t>
  </si>
  <si>
    <t>3872</t>
  </si>
  <si>
    <t>CONTRERAS MARTINEZ JOSE ISMAEL</t>
  </si>
  <si>
    <t>003872</t>
  </si>
  <si>
    <t>COMI640617A55</t>
  </si>
  <si>
    <t>C39922</t>
  </si>
  <si>
    <t>FOLIO DE SURTIDO  287955  Factura 07011552</t>
  </si>
  <si>
    <t>GTS. ALIMENTOS, CASETAS Y PERMISOS DE PERSONALDE</t>
  </si>
  <si>
    <t>L 911 QUE ASISITIO A CURSO OPERACIONES CONTRAINC</t>
  </si>
  <si>
    <t>ENDIO EN LAREDO, TEX.</t>
  </si>
  <si>
    <t>FS287955</t>
  </si>
  <si>
    <t>07011552</t>
  </si>
  <si>
    <t>C39923</t>
  </si>
  <si>
    <t>FOLIO DE SURTIDO  289132  Factura 07151237</t>
  </si>
  <si>
    <t>CENA DEL 11 DE MAYO DE 2016, PARA EL LIC.ANTONIO</t>
  </si>
  <si>
    <t>EJERCER LOS RECURSOS DEL PROYECTO "FESTIVALES C</t>
  </si>
  <si>
    <t>ULTURALES 2016"</t>
  </si>
  <si>
    <t>FS289132</t>
  </si>
  <si>
    <t>07151237</t>
  </si>
  <si>
    <t>C39930</t>
  </si>
  <si>
    <t>COMIDA DEL 11 DE MAYO DE 2016, PARA EL LIC.ANTON</t>
  </si>
  <si>
    <t>RA EJERCER LOS RECURSOS DEL PROYECTO "FESTIVALES</t>
  </si>
  <si>
    <t>CULTURALES 2016"</t>
  </si>
  <si>
    <t>IO PICHARDO MURILLO Y JORGE VARGAS, JUNTADE TRAB</t>
  </si>
  <si>
    <t>EJERCER LOS RECURSOS DEL PROYECTO FESTIV</t>
  </si>
  <si>
    <t>DESAYUNO DEL 11 DE MAYO DE 2016, PARA EL LIC.ANT</t>
  </si>
  <si>
    <t>PARA EJERCER LOS RECURSOS DEL PROYECTO "FESTIVAL</t>
  </si>
  <si>
    <t>ES CULTURALES 2016"</t>
  </si>
  <si>
    <t>DESAYUNO DEL 12 DE MAYO DE 2016, PARA EL LIC.ANT</t>
  </si>
  <si>
    <t>HOSPEDAJE 11 Y 12 DE MAYO DE 2016, LIC. ANTONIOP</t>
  </si>
  <si>
    <t>ERCER LOS RECURSOS DEL PROYECTO "FESTIVALES CULT</t>
  </si>
  <si>
    <t>URALES 2016"</t>
  </si>
  <si>
    <t>INTERNET PARA TRABAJAR EL 12 DE MAYO 2016, PARAE</t>
  </si>
  <si>
    <t>L LIC. ANTONIOPICHARDO MURILLO, VIAJE A LA CD.DE</t>
  </si>
  <si>
    <t>ESTIVALES CULTURALES 2016"</t>
  </si>
  <si>
    <t>20160721</t>
  </si>
  <si>
    <t>5305</t>
  </si>
  <si>
    <t>53050510</t>
  </si>
  <si>
    <t>530505103751</t>
  </si>
  <si>
    <t>FOLIO DE SURTIDO  289571  Factura 07211121</t>
  </si>
  <si>
    <t>APOYOS DIVERSOS DE HOSPEDAJE 29/04/2016INSTRUCTO</t>
  </si>
  <si>
    <t>R DE LUCHAC. RAUL O. MORENO EN REG. CLASIF. SAN</t>
  </si>
  <si>
    <t>LUIS POTOSI</t>
  </si>
  <si>
    <t>FS289571</t>
  </si>
  <si>
    <t>07211121</t>
  </si>
  <si>
    <t>ADYQ</t>
  </si>
  <si>
    <t>RAMONES MERAZ JOSE LUIS</t>
  </si>
  <si>
    <t>015098</t>
  </si>
  <si>
    <t>RAML811023PZ4</t>
  </si>
  <si>
    <t>C39573</t>
  </si>
  <si>
    <t>APOYOS DIVERSOS DE HOSPEDAJE 30/04/2016INSTRUCTO</t>
  </si>
  <si>
    <t>APOYOS DIVERSOS SERVICIO DE HOSPEDAJE 01/05/2016</t>
  </si>
  <si>
    <t>ASIF. SAN LUIS POTOSI</t>
  </si>
  <si>
    <t>APOYOS DIVERSOS SERVICIO DE HOSPEDAJE 28/04/2016</t>
  </si>
  <si>
    <t>CONSUMO DE ALIMENTOS DEL 28/04/16 AL 01/05/16INS</t>
  </si>
  <si>
    <t>F. SAN LUIS POTOSI</t>
  </si>
  <si>
    <t>20160712</t>
  </si>
  <si>
    <t>53101000</t>
  </si>
  <si>
    <t>531010003751</t>
  </si>
  <si>
    <t>FOLIO DE SURTIDO  288732  Factura JULIO</t>
  </si>
  <si>
    <t>CONSUMO DE ALIMENTOS07 DE JULIO DE 2016, VIAJE A</t>
  </si>
  <si>
    <t>LA CD DE MEXICO, LIC. MYRIAM GZA, JAVIER RDZ Y</t>
  </si>
  <si>
    <t>PATRICIA CORONADO, PRESENTACION DEL NUEVO ENLACE</t>
  </si>
  <si>
    <t>FORTASEG</t>
  </si>
  <si>
    <t>FS288732</t>
  </si>
  <si>
    <t>JULIO</t>
  </si>
  <si>
    <t>C38746</t>
  </si>
  <si>
    <t>20160728</t>
  </si>
  <si>
    <t>FOLIO DE SURTIDO  290179  Factura ALCOHOLI</t>
  </si>
  <si>
    <t>CONSUMO DE ALIMENTOS EN EL VIAJE A LA CD DEMEXIC</t>
  </si>
  <si>
    <t>O, 20 JULIO 2016, VIAJARON OSCAR MARTINEZ YRUBEN</t>
  </si>
  <si>
    <t>DIAZ, PROGRAMA CONDUCE SIN ALCOHOL</t>
  </si>
  <si>
    <t>FS290179</t>
  </si>
  <si>
    <t>ALCOHOLI</t>
  </si>
  <si>
    <t>C40174</t>
  </si>
  <si>
    <t>20160729</t>
  </si>
  <si>
    <t>FOLIO DE SURTIDO  289900  Factura ALIMENTO</t>
  </si>
  <si>
    <t>CONSUMO DE ALIMENTOS EN ELVIAJE A LA CD DE MEXIC</t>
  </si>
  <si>
    <t>O, VIAJARON ENLACE CISEC,ENLACE FORTASEG, ENLACE</t>
  </si>
  <si>
    <t>OPERATIVO, LIC. MIGUEL AVILA, SEGUNDA MINISTRAC</t>
  </si>
  <si>
    <t>ION DE FORTASEG 2016, 14</t>
  </si>
  <si>
    <t>FS289900</t>
  </si>
  <si>
    <t>ALIMENTO</t>
  </si>
  <si>
    <t>C40277</t>
  </si>
  <si>
    <t>20160714</t>
  </si>
  <si>
    <t>FOLIO DE SURTIDO  289054  Factura 14JULIO</t>
  </si>
  <si>
    <t>SERVICIO DE HOSPEDAJE DEL ING. MAURICIO FERNANDE</t>
  </si>
  <si>
    <t>Z GARZA, PRESIDENTE MUNICIPAL POR VIAJE A LA CD.</t>
  </si>
  <si>
    <t>3/JUNIO/16 AL 05/JUNIO/16</t>
  </si>
  <si>
    <t>FS289054</t>
  </si>
  <si>
    <t>14JULIO</t>
  </si>
  <si>
    <t>009399</t>
  </si>
  <si>
    <t>C39064</t>
  </si>
  <si>
    <t>20160725</t>
  </si>
  <si>
    <t>5318</t>
  </si>
  <si>
    <t>53181800</t>
  </si>
  <si>
    <t>531818003751</t>
  </si>
  <si>
    <t>FOLIO DE SURTIDO  288022  Factura 07041533</t>
  </si>
  <si>
    <t>ALIMENTOS Y BEBIDASDE LIC. DAVID R. OCHOA PEREZ,</t>
  </si>
  <si>
    <t>VIAJE A LA CD DE MEXICO LOS DIAS 19 AL 21 DE JU</t>
  </si>
  <si>
    <t>NIO 2016  ASISTIO AEVENTO GOBIERNO ABIERTO COCRE</t>
  </si>
  <si>
    <t>ACION DESDE LO LOC</t>
  </si>
  <si>
    <t>FS288022</t>
  </si>
  <si>
    <t>07041533</t>
  </si>
  <si>
    <t>AE02</t>
  </si>
  <si>
    <t>GUERRA RODRIGUEZ GUSTAVO ALAN</t>
  </si>
  <si>
    <t>015146</t>
  </si>
  <si>
    <t>GURG850201KR6</t>
  </si>
  <si>
    <t>C39748</t>
  </si>
  <si>
    <t>CONSUMO ALIMENTOSDE LIC. DAVID R. OCHOA PEREZ, V</t>
  </si>
  <si>
    <t>IAJE A LA CD DE MEXICO LOS DIAS 19 AL 21 DE JUNI</t>
  </si>
  <si>
    <t>O 2016  ASISTIO AEVENTO GOBIERNO ABIERTO COCREAC</t>
  </si>
  <si>
    <t>ION DESDE LO LOC</t>
  </si>
  <si>
    <t>CONSUMO DE ALIMENTOSDE LIC. DAVID R. OCHOA PEREZ</t>
  </si>
  <si>
    <t>, VIAJE A LA CD DE MEXICO LOS DIAS 19 AL 21 DE J</t>
  </si>
  <si>
    <t>UNIO 2016  ASISTIO AEVENTO GOBIERNO ABIERTO COCR</t>
  </si>
  <si>
    <t>EACION DESDE LO LOC</t>
  </si>
  <si>
    <t>CONSUMODE LIC. DAVID R. OCHOA PEREZ, VIAJE A LA</t>
  </si>
  <si>
    <t>CD DE MEXICO LOS DIAS 19 AL 21 DE JUNIO 2016  AS</t>
  </si>
  <si>
    <t>ISTIO AEVENTO GOBIERNO ABIERTO COCREACION DESDE</t>
  </si>
  <si>
    <t>LO LOC</t>
  </si>
  <si>
    <t>HOTEL CAMINO REAL PEDREGAL MEXICOHOSPEDAJE DE LI</t>
  </si>
  <si>
    <t>C. DAVID R. OCHOA PEREZ, VIAJE ALA CD DE MEXICO</t>
  </si>
  <si>
    <t>LOS DIAS 19 AL 21 DE JUNIO 2016ASISTIO A EVENTO</t>
  </si>
  <si>
    <t>GOBIERNO ABIERTO COCREACION D</t>
  </si>
  <si>
    <t>FOLIO DE SURTIDO  289884  Factura 07261131</t>
  </si>
  <si>
    <t>CONSUMO ALIMENTOSGASTOS DE VIAJE  DEL LIC. DAVID</t>
  </si>
  <si>
    <t>R. OCHOA PEREZ,TITULAR DE MEJORA REGULATORIA, E</t>
  </si>
  <si>
    <t>N LA CD MORELIAMICHOACAN , POR ACUDIR A EVENTO 3</t>
  </si>
  <si>
    <t>FS289884</t>
  </si>
  <si>
    <t>07261131</t>
  </si>
  <si>
    <t>C40278</t>
  </si>
  <si>
    <t>CONSUMO DEL 12 DE JULIO 2016GASTOS DE VIAJE  DEL</t>
  </si>
  <si>
    <t>LIC. DAVID R. OCHOA PEREZ,TITULAR DE MEJORA REG</t>
  </si>
  <si>
    <t>ULATORIA, EN LA CD MORELIAMICHOACAN , POR ACUDIR</t>
  </si>
  <si>
    <t>CONSUMO RESTAURANTEGASTOS DE VIAJE  DEL LIC. DAV</t>
  </si>
  <si>
    <t>ID R. OCHOA PEREZ,TITULAR DE MEJORA REGULATORIA,</t>
  </si>
  <si>
    <t>EN LA CD MORELIAMICHOACAN , POR ACUDIR A EVENTO</t>
  </si>
  <si>
    <t>CONSUMOGASTOS DE VIAJE  DEL LIC. DAVID R. OCHOA</t>
  </si>
  <si>
    <t>PEREZ,TITULAR DE MEJORA REGULATORIA, EN LA CD MO</t>
  </si>
  <si>
    <t>NCIA</t>
  </si>
  <si>
    <t>CONSUMOGASTOS DE VIAJE DEL  LIC. DAVID R. OCHOA</t>
  </si>
  <si>
    <t>HOSPEDAJEEN EL BEST WESTERN  DEL LIC. DAVID R. O</t>
  </si>
  <si>
    <t>CHOA PEREZ, TITULAR DE MEJORA REGULATORIA, EN LA</t>
  </si>
  <si>
    <t>CD MORELIA MICHOACAN ,DEL 12 AL 15 DE JULIO 201</t>
  </si>
  <si>
    <t>6</t>
  </si>
  <si>
    <t>FOLIO DE SURTIDO  289597  Factura 07071151</t>
  </si>
  <si>
    <t>HOSPEDAJEHOSPEDAJE DE 2 NOCHES DE HOTEL INGRESAN</t>
  </si>
  <si>
    <t>DO EL VIERNES 17 DE JUNIO Y PARTIENDO EL DOMINGO</t>
  </si>
  <si>
    <t>19 DE JUNIO. FORO GASTRONOMICO - JOSEFINA SANTA</t>
  </si>
  <si>
    <t>CRUZ</t>
  </si>
  <si>
    <t>FS289597</t>
  </si>
  <si>
    <t>07071151</t>
  </si>
  <si>
    <t>C39926</t>
  </si>
  <si>
    <t>DESCRIPCION</t>
  </si>
  <si>
    <t>ALIMENTOS Y BEBIDASDE LIC. DAVID R. OCHOA PEREZ,VIAJE A LA CD DE MEXICO LOS DIAS 19 AL 21 DE JUNIO 2016  ASISTIO AEVENTO GOBIERNO ABIERTO COCREACION DESDE LO LOC</t>
  </si>
  <si>
    <t>CONSUMO ALIMENTOSDE LIC. DAVID R. OCHOA PEREZ, VIAJE A LA CD DE MEXICO LOS DIAS 19 AL 21 DE JUNIO 2016  ASISTIO AEVENTO GOBIERNO ABIERTO COCREACION DESDE LO LOC</t>
  </si>
  <si>
    <t>CONSUMO DE ALIMENTOSDE LIC. DAVID R. OCHOA PEREZ, VIAJE A LA CD DE MEXICO LOS DIAS 19 AL 21 DE JUNIO 2016  ASISTIO AEVENTO GOBIERNO ABIERTO COCREACION DESDE LO LOC</t>
  </si>
  <si>
    <t>CONSUMODE LIC. DAVID R. OCHOA PEREZ, VIAJE A LACD DE MEXICO LOS DIAS 19 AL 21 DE JUNIO 2016  ASISTIO AEVENTO GOBIERNO ABIERTO COCREACION DESDELO LOC</t>
  </si>
  <si>
    <t>HOTEL CAMINO REAL PEDREGAL MEXICOHOSPEDAJE DE LIC. DAVID R. OCHOA PEREZ, VIAJE ALA CD DE MEXICOLOS DIAS 19 AL 21 DE JUNIO 2016ASISTIO A EVENTOGOBIERNO ABIERTO COCREACION D</t>
  </si>
  <si>
    <t>ALIMENTOS CONSUMIDOS EN EL VIAJA A LA CD. DE MEXPOR LA REGIDORA GRACIELA REYES EN EL CONGRESO DEGOBIERNO ABIERTO LOS DIAS DEL 19 AL 21 DE JUNIO</t>
  </si>
  <si>
    <t>HOSPEDAJE DEL VIAJE A LA CD. DE MEXICO DE LAREGIDORA GRACIELA REYES PARA EL CONGRESO DEL GOBIERNO ABIERTO REALIZADO LOS DIAS DEL 19 AL 21 DEJUNIO 2016</t>
  </si>
  <si>
    <t>CONSUMOS ALIM.   PARA  DAVID ESPINOZA  EN CDMEXENTREGA  DE CONTRATOS FORTASEG EN SECRETARIADO EJECUTIVO DE SEGURIDAD NACIONAL</t>
  </si>
  <si>
    <t>CONSUMO DE ALIMENTOS07 DE JULIO DE 2016, VIAJE ALA CD DE MEXICO, LIC. MYRIAM GZA, JAVIER RDZ YPATRICIA CORONADO, PRESENTACION DEL NUEVO ENLACEFORTASEG</t>
  </si>
  <si>
    <t>APOYOS DIVERSOS DE HOSPEDAJE 29/04/2016INSTRUCTOR DE LUCHAC. RAUL O. MORENO EN REG. CLASIF. SANLUIS POTOSI</t>
  </si>
  <si>
    <t>HOSPEDAJEHOSPEDAJE DE 2 NOCHES DE HOTEL INGRESANDO EL VIERNES 17 DE JUNIO Y PARTIENDO EL DOMINGO19 DE JUNIO. FORO GASTRONOMICO - JOSEFINA SANTACRUZ</t>
  </si>
  <si>
    <t>HOSPEDAJEEN EL BEST WESTERN  DEL LIC. DAVID R. OCHOA PEREZ, TITULAR DE MEJORA REGULATORIA, EN LACD MORELIA MICHOACAN ,DEL 12 AL 15 DE JULIO 2016</t>
  </si>
  <si>
    <t>CONSUMO DE ALIMENTOS EN ELVIAJE A LA CD DE MEXICO, VIAJARON ENLACE CISEC,ENLACE FORTASEG, ENLACEOPERATIVO, LIC. MIGUEL AVILA, SEGUNDA MINISTRACION DE FORTASEG 2016, 14</t>
  </si>
  <si>
    <t>CONSUMO DE ALIMENTOS EN EL VIAJE A LA CD DEMEXICO, 20 JULIO 2016, VIAJARON OSCAR MARTINEZ YRUBENDIAZ, PROGRAMA CONDUCE SIN ALCOHOL</t>
  </si>
  <si>
    <t>GTS. HOSPEDAJE PARA ELEMENTOS DE PROTECCION CIVIL POR ASISTIR CURSO CONTRA INCENDIOS EN LAREDO, TX.</t>
  </si>
  <si>
    <t>GTS. ALIMENTOS, CASETAS Y PERMISOS DE PERSONAL DEL 911 QUE ASISITIO A CURSO OPERACIONES CONTRAINCENDIO EN LAREDO, TEX.</t>
  </si>
  <si>
    <t>CENA DEL 11 DE MAYO DE 2016, PARA EL LIC.ANTONIOPICHARDO MURILLO, VIAJE A LA CD. DE MEXICO PARAEJERCER LOS RECURSOS DEL PROYECTO "FESTIVALES CULTURALES 2016"</t>
  </si>
  <si>
    <t>PICHARDO MURILLO, VIAJE A LA CD. DE MEXICO PARA</t>
  </si>
  <si>
    <t>COMIDA DEL 11 DE MAYO DE 2016, PARA EL LIC.ANTONIO PICHARDO MURILLO, VIAJE A LA CD. DE MEXICO PARA EJERCER LOS RECURSOS DEL PROYECTO "FESTIVALESCULTURALES 2016"</t>
  </si>
  <si>
    <t>IO PICHARDO MURILLO, VIAJE A LA CD. DE MEXICO PA</t>
  </si>
  <si>
    <t>CONSUMO DE AGUA NATURAL Y CAFE PARA EL LIC.ANTONIO PICHARDO MURILLO Y JORGE VARGAS, JUNTADE TRABAJO,  VIAJE A LA CD. DE MEXICO , ARTEFESTY PARAEJERCER LOS RECURSOS DEL PROYECTO FESTIV</t>
  </si>
  <si>
    <t>CONSUMO DE AGUA NATURAL Y CAFE PARA EL LIC.ANTON</t>
  </si>
  <si>
    <t>AJO,  VIAJE A LA CD. DE MEXICO , ARTEFESTY PARA</t>
  </si>
  <si>
    <t>DESAYUNO DEL 11 DE MAYO DE 2016, PARA EL LIC.ANTONIO PICHARDO MURILLO, VIAJE A LA CD. DE MEXICOPARA EJERCER LOS RECURSOS DEL PROYECTO "FESTIVALES CULTURALES 2016"</t>
  </si>
  <si>
    <t>ONIO PICHARDO MURILLO, VIAJE A LA CD. DE MEXICO</t>
  </si>
  <si>
    <t>DESAYUNO DEL 12 DE MAYO DE 2016, PARA EL LIC.ANTONIO PICHARDO MURILLO, VIAJE A LA CD. DE MEXICOPARA EJERCER LOS RECURSOS DEL PROYECTO "FESTIVALES CULTURALES 2016"</t>
  </si>
  <si>
    <t>HOSPEDAJE 11 Y 12 DE MAYO DE 2016, LIC. ANTONIOPICHARDO MURILLO, VIAJE A LA CD. DE MEXICO PARAEJERCER LOS RECURSOS DEL PROYECTO "FESTIVALES CULTURALES 2016"</t>
  </si>
  <si>
    <t>ICHARDO MURILLO, VIAJE A LA CD. DE MEXICO PARAEJ</t>
  </si>
  <si>
    <t>INTERNET PARA TRABAJAR EL 12 DE MAYO 2016, PARAEL LIC. ANTONIOPICHARDO MURILLO, VIAJE A LA CD.DEMEXICO PARA EJERCER LOS RECURSOS DEL PROYECTO"FESTIVALES CULTURALES 2016"</t>
  </si>
  <si>
    <t>MEXICO PARA EJERCER LOS RECURSOS DEL PROYECTO"F</t>
  </si>
  <si>
    <t>SERVICIO DE HOSPEDAJE DEL ING. MAURICIO FERNANDEZ GARZA, PRESIDENTE MUNICIPAL POR VIAJE A LA CD.DE MEXICO PARA TRATAR ASUNTOS FEDERALES DEL DIA03/JUNIO/16 AL 05/JUNIO/16</t>
  </si>
  <si>
    <t>DE MEXICO PARA TRATAR ASUNTOS FEDERALES DEL DIA0</t>
  </si>
  <si>
    <t>APOYOS DIVERSOS DE HOSPEDAJE 30/04/2016INSTRUCTOR DE LUCHA C. RAUL O. MORENO EN REG. CLASIF. SANLUIS POTOSI</t>
  </si>
  <si>
    <t>R DE LUCHA C. RAUL O. MORENO EN REG. CLASIF. SAN</t>
  </si>
  <si>
    <t>APOYOS DIVERSOS SERVICIO DE HOSPEDAJE 01/05/2016INSTRUCTOR DE LUCHA C. RAUL O. MORENO EN REG. CLASIF. SAN LUIS POTOSI</t>
  </si>
  <si>
    <t>INSTRUCTOR DE LUCHA C. RAUL O. MORENO EN REG. CL</t>
  </si>
  <si>
    <t>APOYOS DIVERSOS SERVICIO DE HOSPEDAJE 28/04/2016INSTRUCTOR DE LUCHA C. RAUL O. MORENO EN REG. CLASIF. SAN LUIS POTOSI</t>
  </si>
  <si>
    <t>CONSUMO DE ALIMENTOS DEL 28/04/16 AL 01/05/16INSTRUCTOR DE LUCHA C. RAUL O. MORENO EN REG. CLASIF. SAN LUIS POTOSI</t>
  </si>
  <si>
    <t>TRUCTOR DE LUCHA C. RAUL O. MORENO EN REG. CLASI</t>
  </si>
  <si>
    <t>CONSUMO ALIMENTOSGASTOS DE VIAJE  DEL LIC. DAVIDR. OCHOA PEREZ,TITULAR DE MEJORA REGULATORIA, EN LA CD MORELIAMICHOACAN , POR ACUDIR A EVENTO 36  CONFERENCIA</t>
  </si>
  <si>
    <t>6  CONFERENCIA</t>
  </si>
  <si>
    <t>CONSUMO DEL 12 DE JULIO 2016GASTOS DE VIAJE  DELLIC. DAVID R. OCHOA PEREZ,TITULAR DE MEJORA REGULATORIA, EN LA CD MORELIAMICHOACAN , POR ACUDIRA EVENTO 36  CONFERENCIA</t>
  </si>
  <si>
    <t>A EVENTO 36  CONFERENCIA</t>
  </si>
  <si>
    <t>CONSUMO RESTAURANTEGASTOS DE VIAJE  DEL LIC. DAVID R. OCHOA PEREZ,TITULAR DE MEJORA REGULATORIA,EN LA CD MORELIAMICHOACAN , POR ACUDIR A EVENTO36  CONFERENCIA</t>
  </si>
  <si>
    <t>36  CONFERENCIA</t>
  </si>
  <si>
    <t>CONSUMOGASTOS DE VIAJE  DEL LIC. DAVID R. OCHOAPEREZ,TITULAR DE MEJORA REGULATORIA, EN LA CD MORELIAMICHOACAN , POR ACUDIR A EVENTO 36  CONFERENCIA</t>
  </si>
  <si>
    <t>RELIAMICHOACAN , POR ACUDIR A EVENTO 36  CONFERE</t>
  </si>
  <si>
    <t>CONSUMOGASTOS DE VIAJE DEL  LIC. DAVID R. OCHOAPEREZ,TITULAR DE MEJORA REGULATORIA, EN LA CD MORELIAMICHOACAN, 36  CONFERENCIA NAC. MEJORA REG</t>
  </si>
  <si>
    <t>RELIAMICHOACAN, 36  CONFERENCIA NAC. MEJORA REG</t>
  </si>
  <si>
    <t>20160815</t>
  </si>
  <si>
    <t>FOLIO DE SURTIDO  290748  Factura CG26280</t>
  </si>
  <si>
    <t>CONSUMO ALIMENTOS EN AEROPUERTO POR VIAJE A CDMX</t>
  </si>
  <si>
    <t>ARLOS DE LA GARZA GARZA, PARA REGISTRO DE DEUDAP</t>
  </si>
  <si>
    <t>FS290748</t>
  </si>
  <si>
    <t>CG26280</t>
  </si>
  <si>
    <t>C41402</t>
  </si>
  <si>
    <t>PROPINAS EN CONSUMOS POR VIAJE A CDMXLA LIC. ALM</t>
  </si>
  <si>
    <t>20160829</t>
  </si>
  <si>
    <t>FOLIO DE SURTIDO  291695  Factura CG26365</t>
  </si>
  <si>
    <t>CENA EN AEROPUERTO DE CDMX POR VIAJE DELIC. ALMA</t>
  </si>
  <si>
    <t>FS291695</t>
  </si>
  <si>
    <t>CG26365</t>
  </si>
  <si>
    <t>C42315</t>
  </si>
  <si>
    <t>COMIDA EN AEROPUERTO MTY. POR VIAJE DELIC. ALMA</t>
  </si>
  <si>
    <t>PROPINAS EN CONSUMOS POR VIAJE DELIC. ALMA DELIA</t>
  </si>
  <si>
    <t>FOLIO DE SURTIDO  292002  Factura 08231135</t>
  </si>
  <si>
    <t>COMO APOYO A LA DIRECTORA DE EGRESOS PARA REGIST</t>
  </si>
  <si>
    <t>OSTO 2016</t>
  </si>
  <si>
    <t>FS292002</t>
  </si>
  <si>
    <t>08231135</t>
  </si>
  <si>
    <t>C42316</t>
  </si>
  <si>
    <t>S COMO APOYO A LA DIRECTORA DE EGRESOS PARA REGI</t>
  </si>
  <si>
    <t>AGOSTO 2016</t>
  </si>
  <si>
    <t>20160830</t>
  </si>
  <si>
    <t>FOLIO DE SURTIDO  292135  Factura CG26397</t>
  </si>
  <si>
    <t>CONSUMO ALIMENTOS ENVIAJE DE LIC. ALMA DELIA AGU</t>
  </si>
  <si>
    <t>ILERA S. DEL 19 DE AGO, 2016 A CDMX PARA REG. DE</t>
  </si>
  <si>
    <t>FS292135</t>
  </si>
  <si>
    <t>CG26397</t>
  </si>
  <si>
    <t>C42452</t>
  </si>
  <si>
    <t>FOLIO DE SURTIDO  290516  Factura 52117953</t>
  </si>
  <si>
    <t>CONSUMO DE ALIMENTOS VIAJE A LA CD. DE MEXICOLIC. GERARDO RAVELO LUNA - COORD. DE COMPRAS ESPECIALES Y CONCURSOS, ENTREGA DE DOCTOS. PARA LAPUBLICACION DE 3 LICITACIONES NAC. EN EL DIARIO</t>
  </si>
  <si>
    <t>CONSUMO DE ALIMENTOS VIAJE A LA CD. DE MEXICOLIC</t>
  </si>
  <si>
    <t>. GERARDO RAVELO LUNA - COORD. DE COMPRAS ESPECI</t>
  </si>
  <si>
    <t>ALES Y CONCURSOS, ENTREGA DE DOCTOS. PARA LAPUBL</t>
  </si>
  <si>
    <t>ICACION DE 3 LICITACIONES NAC. EN EL DIARIO</t>
  </si>
  <si>
    <t>FS290516</t>
  </si>
  <si>
    <t>52117953</t>
  </si>
  <si>
    <t>C41394</t>
  </si>
  <si>
    <t>20160816</t>
  </si>
  <si>
    <t>FOLIO DE SURTIDO  290947  Factura 08091245</t>
  </si>
  <si>
    <t>OGELIO ORNELAS DEL 29 DE JUNIO AL 03 DE JULIO C/</t>
  </si>
  <si>
    <t>MUESTRA CULTURAL Y ARTESANAL EN FIESTAS DE SANPE</t>
  </si>
  <si>
    <t>DRO Y SAN PABLO 2016 DEL 26/06/2016 AL 03/07/2</t>
  </si>
  <si>
    <t>FS290947</t>
  </si>
  <si>
    <t>08091245</t>
  </si>
  <si>
    <t>C41513</t>
  </si>
  <si>
    <t>HOSPEDAJE Y DESAYUNOS DEL 29 DE JUNIO AL 03 DEJU</t>
  </si>
  <si>
    <t>ORNELAS, P/ESTAR CON MUESTRA CULTURAL Y ARTESANA</t>
  </si>
  <si>
    <t>L EN SAN PEDRO Y SAN PABLO 2016 DEL 26 DE JUNI</t>
  </si>
  <si>
    <t>20160817</t>
  </si>
  <si>
    <t>FOLIO DE SURTIDO  291693  Factura 08171318</t>
  </si>
  <si>
    <t>CONSUMO DE ALIMENTOS EN LA CD DE LEON GTO  DELRA</t>
  </si>
  <si>
    <t>NULFO MARTINEZ V. AL  FORO DE EXPERIENCIAS EXITO</t>
  </si>
  <si>
    <t>SAS POR PARTE DEL ANAC EL DIA 5 DE AGOSTO 2016 E</t>
  </si>
  <si>
    <t>N LEON GTO.</t>
  </si>
  <si>
    <t>FS291693</t>
  </si>
  <si>
    <t>08171318</t>
  </si>
  <si>
    <t>C41669</t>
  </si>
  <si>
    <t>SAS POR PARTE DEL ANAC LOS DIAS 4 Y 5 DE AGOSTO</t>
  </si>
  <si>
    <t>2016 EN LEON GTO.</t>
  </si>
  <si>
    <t>ESTANCIA DE HOTEL  EN LA CD DE LEON GTO  DELRANU</t>
  </si>
  <si>
    <t>LFO MARTINEZ V. AL  FORO DE EXPERIENCIAS EXITOSA</t>
  </si>
  <si>
    <t>S POR PARTE DEL ANAC LOS  DIAS 4 Y 5 DE AGOSTO 2</t>
  </si>
  <si>
    <t>016 EN LEON GTO.</t>
  </si>
  <si>
    <t>20160808</t>
  </si>
  <si>
    <t>FOLIO DE SURTIDO  290353  Factura ALIMENTO</t>
  </si>
  <si>
    <t>CONSUMO DE ALIMENTOS EN LA CIUDADDE PUEBLA DIPLOMADO DE MANDOS MEDIOS DEL 05 AL 19 DE JUNIO 2016ACUDIERON, CMDTE. RICARDO MARTINEZ FELIX Y JORGE TORRES</t>
  </si>
  <si>
    <t>CONSUMO DE ALIMENTOS EN LA CIUDADDE PUEBLA DIPLO</t>
  </si>
  <si>
    <t>MADO DE MANDOS MEDIOS DEL 05 AL 19 DE JUNIO 2016</t>
  </si>
  <si>
    <t>ACUDIERON, CMDTE. RICARDO MARTINEZ FELIX Y JORG</t>
  </si>
  <si>
    <t>E TORRES</t>
  </si>
  <si>
    <t>FS290353</t>
  </si>
  <si>
    <t>A802</t>
  </si>
  <si>
    <t>MARTINEZ FELIX RICARDO</t>
  </si>
  <si>
    <t>MAFR631117</t>
  </si>
  <si>
    <t>C40810</t>
  </si>
  <si>
    <t>PAGO DE HOSPEDAJE EN LA CIUDADDE PUEBLA DIPLOMADO DE MANDOS MEDIOS DEL 05 AL 19 DE JUNIO 2016 ACUDIERON, CMDTE. RICARDO MARTINEZ FELIX Y JORGE TORRES</t>
  </si>
  <si>
    <t>PAGO DE HOSPEDAJE EN LA CIUDADDE PUEBLA DIPLOMAD</t>
  </si>
  <si>
    <t>O DE MANDOS MEDIOS DEL 05 AL 19 DE JUNIO 2016 AC</t>
  </si>
  <si>
    <t>UDIERON, CMDTE. RICARDO MARTINEZ FELIX Y JORGE T</t>
  </si>
  <si>
    <t>ORRES</t>
  </si>
  <si>
    <t>20160831</t>
  </si>
  <si>
    <t>FOLIO DE SURTIDO  292665  Factura 31 AGO</t>
  </si>
  <si>
    <t>CONSUMO DE ALIMENTOS DEL DIR. DE REC. FEDERALESY</t>
  </si>
  <si>
    <t>XICO EL VIERNES 26 DE AGOSTO DE 2016, RECURSOSFE</t>
  </si>
  <si>
    <t>DERALES TEMA: FORTASEG</t>
  </si>
  <si>
    <t>FS292665</t>
  </si>
  <si>
    <t>31 AGO</t>
  </si>
  <si>
    <t>C42634</t>
  </si>
  <si>
    <t>desc</t>
  </si>
  <si>
    <t>LA LIC. ALMA DELIA AGUILERA SANCHEZ Y DEL LIC. C</t>
  </si>
  <si>
    <t>A DELIA AGUILERA SANCHEZ Y DEL LIC. CARLOS DE LA</t>
  </si>
  <si>
    <t>DELIA AGUILERA SANCHEZ A CDMX EL 11-AGO-16 PARA</t>
  </si>
  <si>
    <t>AGUILERA SANCHEZ A CDMX EL 11-AGO-16 PARA REGIS</t>
  </si>
  <si>
    <t>CONSUMO EN VIAJE DEL C.P.HUMBERTO GONZALEZ FLORE</t>
  </si>
  <si>
    <t>CONSUMO EN VIAJE DELC.P. HUMBERTO GONZALEZ FLORE</t>
  </si>
  <si>
    <t>GARZA GARZA, PARA REGISTRO DE DEUDAPUBLICA MUNI</t>
  </si>
  <si>
    <t>REGISTRO DE DEUDA PUBLICA MUNICIPAL.</t>
  </si>
  <si>
    <t>PROPINAS EN CONSUMOS POR VIAJE DELIC. ALMA DELIAAGUILERA SANCHEZ A CDMX EL 11-AGO-16 PARA REGISTRO DE DEUDA PUBLICA MUNICIPAL.</t>
  </si>
  <si>
    <t>TRO DE DEUDA PUBLICA MUNICIPAL.</t>
  </si>
  <si>
    <t>CONSUMO EN VIAJE DEL C.P.HUMBERTO GONZALEZ FLORECOMO APOYO A LA DIRECTORA DE EGRESOS PARA REGISTRO DE DEUDA PUBLICA MUNICIPAL EN CDMX EL 19 DEAGOSTO 2016</t>
  </si>
  <si>
    <t>RO DE DEUDA PUBLICA MUNICIPAL EN CDMX EL 19 DEAG</t>
  </si>
  <si>
    <t>CONSUMO EN VIAJE DELC.P. HUMBERTO GONZALEZ FLORES COMO APOYO A LA DIRECTORA DE EGRESOS PARA REGISTRO DE DEUDA PUBLICA MUNICIPAL EN CDMX EL 19 DEAGOSTO 2016</t>
  </si>
  <si>
    <t>STRO DE DEUDA PUBLICA MUNICIPAL EN CDMX EL 19 DE</t>
  </si>
  <si>
    <t>CONSUMO ALIMENTOS ENVIAJE DE LIC. ALMA DELIA AGUILERA S. DEL 19 DE AGO, 2016 A CDMX PARA REG. DEDEUDA PUBLICA MUNICIPAL</t>
  </si>
  <si>
    <t>DEUDA PUBLICA MUNICIPAL</t>
  </si>
  <si>
    <t>CONSUMO DE ALIMENTOS VIAJE A LA CD. DE MEXICOLIC. GERARDO RAVELO LUNA - COORD. DE COMPRAS ESPECIALES Y CONCURSOS, ENTREGA DE DOCTOS. PARA LA PUBLICACION DE 3 LICITACIONES NAC. EN EL DIARIO</t>
  </si>
  <si>
    <t>CONSUMO ALIMENTOS EN AEROPUERTO POR VIAJE A CDMXLA LIC. ALMA DELIA AGUILERA SANCHEZ Y DEL LIC. CARLOS DE LA GARZA GARZA, PARA REGISTRO DE DEUDA PUBLICA MUNICIPAL EL DIA 20 DE JULIO, 2016.</t>
  </si>
  <si>
    <t>UBLICA MUNICIPAL EL DIA 20 DE JULIO, 2016.</t>
  </si>
  <si>
    <t>PROPINAS EN CONSUMOS POR VIAJE A CDMXLA LIC. ALMA DELIA AGUILERA SANCHEZ Y DEL LIC. CARLOS DE LAGARZA GARZA, PARA REGISTRO DE DEUDAPUBLICA MUNICIPAL EL DIA 20 DE JULIO, 2016.</t>
  </si>
  <si>
    <t>CIPAL EL DIA 20 DE JULIO, 2016.</t>
  </si>
  <si>
    <t>CONSUMO DE ALIMENTOS DEL DIR. DE REC. FEDERALESYDEL COORD. DE LOGISTICA POR VIAJE A LA CD. DE MEXICO EL VIERNES 26 DE AGOSTO DE 2016, RECURSOSFEDERALES TEMA: FORTASEG</t>
  </si>
  <si>
    <t>DEL COORD. DE LOGISTICA POR VIAJE A LA CD. DEME</t>
  </si>
  <si>
    <t>CONSUMO ALIMENTOS ENVIAJE DE LIC. ALMA DELIA AGUILERA S. DEL 19 DE AGO, 2016 A CDMX PARA REG. DE DEUDA PUBLICA MUNICIPAL</t>
  </si>
  <si>
    <t>CONSUMO EN VIAJE DEL C.P.HUMBERTO GONZALEZ FLORES COMO APOYO A LA DIRECTORA DE EGRESOS PARA REGISTRO DE DEUDA PUBLICA MUNICIPAL EN CDMX EL 19 DEAGOSTO 2016</t>
  </si>
  <si>
    <t>COMIDA EN AEROPUERTO MTY. POR VIAJE DE LIC. ALMA DELIA AGUILERA SANCHEZ A CDMX EL 11-AGO-16 PARA REGISTRO DE DEUDA PUBLICA MUNICIPAL.</t>
  </si>
  <si>
    <t>CENA EN AEROPUERTO DE CDMX POR VIAJE DE LIC. ALMA DELIA AGUILERA SANCHEZ A CDMX EL 11-AGO-16 PARA REGISTRO DE DEUDA PUBLICA MUNICIPAL.</t>
  </si>
  <si>
    <t>ESTANCIA DE HOTEL  EN LA CD DE LEON GTO  DE RANULFO MARTINEZ V. AL  FORO DE EXPERIENCIAS EXITOSAS POR PARTE DEL ANAC LOS  DIAS 4 Y 5 DE AGOSTO 2016 EN LEON GTO.</t>
  </si>
  <si>
    <t>CONSUMO DE ALIMENTOS EN LA CD DE LEON GTO  DE RANULFO MARTINEZ V. AL  FORO DE EXPERIENCIAS EXITOSAS POR PARTE DEL ANAC LOS DIAS 4 Y 5 DE AGOSTO2016 EN LEON GTO.</t>
  </si>
  <si>
    <t>CONSUMO DE ALIMENTOS EN LA CD DE LEON GTO  DE RANULFO MARTINEZ V. AL  FORO DE EXPERIENCIAS EXITOSAS POR PARTE DEL ANAC EL DIA 5 DE AGOSTO 2016 EN LEON GTO.</t>
  </si>
  <si>
    <t>COMIDAS Y CENAS DE LUIS MELCHOR ACUÑA Y JOSE L.ROGELIO ORNELAS DEL 29 DE JUNIO AL 03 DE JULIO C/MUESTRA CULTURAL Y ARTESANAL EN FIESTAS DE SANPEDRO Y SAN PABLO 2016 DEL 26/06/2016 AL 03/07/2</t>
  </si>
  <si>
    <t>COMIDAS Y CENAS DE LUIS MELCHOR ACUÑA Y JOSE L.R</t>
  </si>
  <si>
    <t>LIO P/LUIS MELCHOR ACUÑA Y JOSE L. ROGELIO CRUZ</t>
  </si>
  <si>
    <t>HOSPEDAJE Y DESAYUNOS DEL 29 DE JUNIO AL 03 DEJULIO P/LUIS MELCHOR ACUÑA Y JOSE L. ROGELIO CRUZ ORNELAS, P/ESTAR CON MUESTRA CULTURAL Y ARTESANAL EN SAN PEDRO Y SAN PABLO 2016 DEL 26 DE JUNI</t>
  </si>
  <si>
    <t>M U N I C I P I O  D E  S A N  P E D R O  G A R Z A  G A R C I A</t>
  </si>
  <si>
    <t>Cuenta: 3851 GASTOS DE REPRESENTACION</t>
  </si>
  <si>
    <t>NOMPROV O SOLICITANTE</t>
  </si>
  <si>
    <t>CIN590622GM4</t>
  </si>
  <si>
    <t>ABHJ</t>
  </si>
  <si>
    <t>DE LA GARZA GARZA CARLOS</t>
  </si>
  <si>
    <t>GAGC570412Q47</t>
  </si>
  <si>
    <t>M U N I C I P I O  D E  S A N P E D R O  G A R Z A  G A R C I A</t>
  </si>
  <si>
    <t>Cuenta: 3711 PASAJES AEREOS</t>
  </si>
  <si>
    <t>NOMPROV/SOLICITANTE</t>
  </si>
  <si>
    <t>Cuenta: 3721 PASAJES TERRESTRES</t>
  </si>
  <si>
    <t>Cuenta: 3781 OTROS SERVICIOS DE TRASLADOS Y HOSPEDAJES</t>
  </si>
  <si>
    <t>NOMBENEF</t>
  </si>
  <si>
    <t>9793</t>
  </si>
  <si>
    <t>CARDENAS NEIRA MIRNA DEYANIRA</t>
  </si>
  <si>
    <t>ADY5</t>
  </si>
  <si>
    <t>VILLARREAL ROBLEDO PERLA LIZZETH</t>
  </si>
  <si>
    <t>ADDZ</t>
  </si>
  <si>
    <t>MORENO RIOS MA. DEL CARMEN</t>
  </si>
  <si>
    <t>PAGO DE ESTACIONAMIENTOS.</t>
  </si>
  <si>
    <t>ADBA</t>
  </si>
  <si>
    <t>MARTINEZ ROMAN SURI</t>
  </si>
  <si>
    <t>PAGO DE ESTACIONAMIENTO</t>
  </si>
  <si>
    <t>3594</t>
  </si>
  <si>
    <t>BELTRAN MIRANDA IRMA GUADALUPE</t>
  </si>
  <si>
    <t>0823</t>
  </si>
  <si>
    <t>RODRIGUEZ CALZADA MA.MANUELA</t>
  </si>
  <si>
    <t>AD97</t>
  </si>
  <si>
    <t>OVIEDO CERDA SILVIA</t>
  </si>
  <si>
    <t>SERVICIOS DE ESTACIONAMIENTO</t>
  </si>
  <si>
    <t>OTROS SERV. TRASLADO HOSPEDAJE</t>
  </si>
  <si>
    <t>6463</t>
  </si>
  <si>
    <t>TORRES REYNA NINFA</t>
  </si>
  <si>
    <t>Municipio de San Pedro Garza García, N.L</t>
  </si>
  <si>
    <t>Gobierno Municipal 2015-2018</t>
  </si>
  <si>
    <t>Secretaría de Finanzas y Tesorería</t>
  </si>
  <si>
    <t>Análisis de Gastos de Representación, Viaje y Viáticos</t>
  </si>
  <si>
    <t>AUGJ8604052M7</t>
  </si>
  <si>
    <t>RAHA730925CNA</t>
  </si>
  <si>
    <t>RIGE6110224W6</t>
  </si>
  <si>
    <t>AEN3</t>
  </si>
  <si>
    <t>CORONADO MALDONADO CLAUDIA PATRICIA</t>
  </si>
  <si>
    <t>COMC7204111U6</t>
  </si>
  <si>
    <t>PAGO DE ESTACIONAMIENTO.</t>
  </si>
  <si>
    <t>Concepto del Egreso</t>
  </si>
  <si>
    <t>Ejercicio 2016</t>
  </si>
  <si>
    <t>Cta</t>
  </si>
  <si>
    <t>Acumulado</t>
  </si>
  <si>
    <t>Gastos de viaje y viaticos de empleados municipales</t>
  </si>
  <si>
    <t>Gastos de Representación</t>
  </si>
  <si>
    <t>Transportación Aérea y Terrestre</t>
  </si>
  <si>
    <t>Otros serv traslado Hospedaje</t>
  </si>
  <si>
    <t>Egresos Totales</t>
  </si>
  <si>
    <t>ACCD</t>
  </si>
  <si>
    <t>CANTU CEPEDA LILIANA</t>
  </si>
  <si>
    <t>ESTACIONAMIENTOS VISITAS AL PABELLON CIUDADANO</t>
  </si>
  <si>
    <t>Ejercicio 2017</t>
  </si>
  <si>
    <t>ENERO</t>
  </si>
  <si>
    <t>Acum.2016  
VS
  Acum.2017</t>
  </si>
  <si>
    <t>% que representa Gastos de Viaje y Viaticos VS Egresos Totales</t>
  </si>
  <si>
    <t>% que representa Gastos de Representación VS Egresos Totales</t>
  </si>
  <si>
    <t>% que representa Transportación Aérea y Terrestre VS Egresos Totales</t>
  </si>
  <si>
    <t>% que representa Hospedaje y Viaticos VS Egresos Totales</t>
  </si>
  <si>
    <t>20170111</t>
  </si>
  <si>
    <t>CONSUMO DE ALIMENTOS, VIAJE A LA CD DE MEXICO03Y 04 DE ENERO 2017, VIAJO JORGE TORRES, FORTASEG2016</t>
  </si>
  <si>
    <t>FS304072</t>
  </si>
  <si>
    <t>VIAJE 01</t>
  </si>
  <si>
    <t>HOSPEDAJE, VIAJE A LA CD DE MEXICO03 Y 04 DE ENERO 2017, VIAJO JORGE TORRES, FORTASEG 2016</t>
  </si>
  <si>
    <t>CONSUMO DE ALIMENTOS, VIAJE A LA CD DE MEX28 DEDICIEMBRE DE 2016, VIAJARON: PATRICIA CORONADO,JORGE TORRES Y FERNANDO MEDINA, FORTASEG2016</t>
  </si>
  <si>
    <t>FS304100</t>
  </si>
  <si>
    <t>28/12</t>
  </si>
  <si>
    <t>20170130</t>
  </si>
  <si>
    <t>CONSUMO DE ALIMENTOS, CD DE MEXICO20 DE ENERO 2017, VIAJARON: PATRICIA CORONADO YJORGE TORRES, FORTASEG 2016</t>
  </si>
  <si>
    <t>FS304601</t>
  </si>
  <si>
    <t>20170131</t>
  </si>
  <si>
    <t>FS304227</t>
  </si>
  <si>
    <t>13/ENERO</t>
  </si>
  <si>
    <t>CONSUMOS DE ALIMENTOS DEL ING. MAURICIO FERNANDEZ, PRESIDENTE MUNICIPAL CON DIR. PARQUE FUNDIDORA, DIR. GRAL DE ACERO Y PDTA. PROGRAMA "MADRINAS"EL DIA 10 DE NOV 2016</t>
  </si>
  <si>
    <t>FS304226</t>
  </si>
  <si>
    <t>13 ENERO</t>
  </si>
  <si>
    <t>CONSUMOS DE ALIMENTOS DEL ING. MAURICIO FERNANDEZ, PRESIDENTE MUNICIPAL CON LA SRA. ALEJANDRA HINOJOSA, PDTA. PROGRAMA "MADRINAS" Y EMPRESARIOS,07/11/16</t>
  </si>
  <si>
    <t>20170123</t>
  </si>
  <si>
    <t>COMIDA CON LIC. TOMAS IBARRA EXPOSITOR TALLER DE COSO, IMPARTIDO A FUNCIONARIOS Y ENLACES DEL MPO,ASISTIERON A LA COMIDA C.P. ENCARNACION RAMONES, DR. RICARDO RDZ, LIC. VELIA GONZALEZ.</t>
  </si>
  <si>
    <t>FS304570</t>
  </si>
  <si>
    <t>01231112</t>
  </si>
  <si>
    <t>20170124</t>
  </si>
  <si>
    <t>CONSUMO DE ALIMENTOS DEL ING. MAURICIO FDZ. GARZA PDTE. MUNICIPAL CON PDTE. DEL PATRONATO PARQ.RUFINO TAMAYO, PDTE. DISTRITO VALLE CAMPESTRE, SRIO. SERV. PUBLICOS Y SRIO. OBRAS PUBLICAS, 14 D</t>
  </si>
  <si>
    <t>FS304757</t>
  </si>
  <si>
    <t>24ENERO</t>
  </si>
  <si>
    <t>3466</t>
  </si>
  <si>
    <t>CLUB INDUSTRIAL, A.C.</t>
  </si>
  <si>
    <t>20170119</t>
  </si>
  <si>
    <t>BOLETO AVION P/BENJAMIN SOTO /CD. DE MEX.CONFERENCIA FORTALECIENDO LA SEGURIDAD</t>
  </si>
  <si>
    <t>FS303388</t>
  </si>
  <si>
    <t>12201708</t>
  </si>
  <si>
    <t>0406</t>
  </si>
  <si>
    <t>SOTO REYNA BENJAMIN</t>
  </si>
  <si>
    <t>SORB6510305UA</t>
  </si>
  <si>
    <t>CARGOS  BOLETO AVION P/BENJAMIN SOTO /CD. DE MEX CONFERENCIA FORTALECIENDO LA SEGURIDAD</t>
  </si>
  <si>
    <t>TRANSPORTE AEREO EN VIAJE A LA CD DE MEXICO 03 Y 04 DE ENERO 2017, VIAJO JORGE TORRES, FORTASEG 2016</t>
  </si>
  <si>
    <t>TRANSPORTE AEREO, VIAJE A LA CD DE MEXICO 28 DE DICIEMBRE DE 2016, VIAJARON: PATRICIA CORONADO, JORGE TORRES Y FERNANDO MEDINA, FORTASEG2016</t>
  </si>
  <si>
    <t>TRANSPORTACION AEREA, CD DE MEXICO,20 DE ENERO 2017, VIAJARON: PATRICIA CORONADO Y JORGE TORRES,FORTASEG 2016</t>
  </si>
  <si>
    <t>FS304568</t>
  </si>
  <si>
    <t>11510870</t>
  </si>
  <si>
    <t>BOLETO DE AVION DEL LIC. TOMAS IBARRA, MEXICO-MTY-MEXICO, TALLER QUE IMPARTIO A FUNCIONARIOS Y ENLACES DEL MUNICIPIO, TEMA COSO, DIA 20 DE ENERO 2017.</t>
  </si>
  <si>
    <t>FS304652</t>
  </si>
  <si>
    <t>01241110</t>
  </si>
  <si>
    <t>PAGO DE PASAJES TERRESTRE,TRASLADOS AL PABELLON CIUDADANO, FOMERREY Y JUZGADOS</t>
  </si>
  <si>
    <t>FS305262</t>
  </si>
  <si>
    <t>BE346579</t>
  </si>
  <si>
    <t>MARS910901RP0</t>
  </si>
  <si>
    <t>TRANSPORTE TERRESTRE, VIAJE A LA CD DE MEXICO 03 Y 04 DE ENERO 2017, VIAJO JORGE TORRES, FORTASEG2016</t>
  </si>
  <si>
    <t>TRANSPORTE TERRESTE, VIAJE A LA CD DE MEX28 DE DICIEMBRE DE 2016, VIAJARON: PATRICIA CORONADO, JORGE TORRES Y FERNANDO MEDINA, FORTASEG2016</t>
  </si>
  <si>
    <t>CUOTAS DE PEAJE  GUADALUPEFPRTASEG EL DIA 14/12/16 PATRICIA CORONADO Y JORGE TORRES</t>
  </si>
  <si>
    <t>FS303809</t>
  </si>
  <si>
    <t>TERRESTR</t>
  </si>
  <si>
    <t>TRANSPORTE TERRESTRE EN LA CD DE MEXICOFPRTASEGEL DIA 14/12/16 PATRICIA CORONADO Y JORGE TORRES</t>
  </si>
  <si>
    <t>TRANS TERRESTRE, CD DE MEXICO20 DE ENERO 2017, VIAJARON: PATRICIA CORONADO YJORGE TORRES, FORTASEG 2016</t>
  </si>
  <si>
    <t>FS304606</t>
  </si>
  <si>
    <t>TERRES 1</t>
  </si>
  <si>
    <t>20170112</t>
  </si>
  <si>
    <t>OTROS SERV. TRASLADO HOSPEDAJE ESTACIONAMIENTOS DEL VEHICULO OFICIAL HONDA FIT2007 ACTIVO 63691, EN DIFERENTES DEPENDENCIAS ESTATALES Y AREA METROPOLITANA</t>
  </si>
  <si>
    <t>FS304104</t>
  </si>
  <si>
    <t>01120838</t>
  </si>
  <si>
    <t>CANM740319Q73</t>
  </si>
  <si>
    <t>ESTACIONAMIENTO BICICLETAS Y MOTOCICLETAS SA DECV. PARA DEJAR ESCRITOS DE LA DIRECCION</t>
  </si>
  <si>
    <t>FS304105</t>
  </si>
  <si>
    <t>01120915</t>
  </si>
  <si>
    <t>VIRP910625939</t>
  </si>
  <si>
    <t>ESTACIONAMIENTO CINTERMEX. PARA DEJAR ESCRITOSDE LA DIRECCION</t>
  </si>
  <si>
    <t>ESTACIONAMIENTO EN TORRE MERIDIANO. PARA DEJAR ESCRITOS DE LA DIRECCION</t>
  </si>
  <si>
    <t>PAGO DE VARIOS ESTACIONAMIENTOS EN PABELLON Y CONGRESO DEL ESTADO</t>
  </si>
  <si>
    <t>FS304110</t>
  </si>
  <si>
    <t>01121013</t>
  </si>
  <si>
    <t>MORC591112JT2</t>
  </si>
  <si>
    <t>FS304168</t>
  </si>
  <si>
    <t>BE329225</t>
  </si>
  <si>
    <t>FS304646</t>
  </si>
  <si>
    <t>01241047</t>
  </si>
  <si>
    <t>BEMI630320HZ6</t>
  </si>
  <si>
    <t>FS305153</t>
  </si>
  <si>
    <t>01311006</t>
  </si>
  <si>
    <t>FS304056</t>
  </si>
  <si>
    <t>01110952</t>
  </si>
  <si>
    <t>CACL850816SLA</t>
  </si>
  <si>
    <t>20170113</t>
  </si>
  <si>
    <t>FS304215</t>
  </si>
  <si>
    <t>01130844</t>
  </si>
  <si>
    <t>ROCM700604E47</t>
  </si>
  <si>
    <t>PAGO DE ESTACIONAMEINTOS PARA ENTREGA DE PAPELER</t>
  </si>
  <si>
    <t>FS305260</t>
  </si>
  <si>
    <t>01311621</t>
  </si>
  <si>
    <t>OICS8510183I2</t>
  </si>
  <si>
    <t>PAGO DE ESTACIOAMIENTO</t>
  </si>
  <si>
    <t>FS304090</t>
  </si>
  <si>
    <t>01111450</t>
  </si>
  <si>
    <t>PENSION DE ESTACIONAMIENTO EN VIAJE A LA CD DE MEXICO, 03 Y 04 DE ENERO 2017, VIAJO JORGE TORRES, FORTASEG 2016</t>
  </si>
  <si>
    <t>PENSION DE ESTACIONAMIENTO, VIAJE A LA CD DE MEX 28 DE DICIEMBRE DE 2016, VIAJARON: PATRICIA CORONADO, JORGE TORRES Y FERNANDO MEDINA, FORTASEG2016</t>
  </si>
  <si>
    <t>PENSION DE ESTACIONAMIENTO, CD DE MEXICO,20 DE ENERO 2017, VIAJARON: PATRICIA CORONADO Y JORGE TORRES</t>
  </si>
  <si>
    <t>FS304567</t>
  </si>
  <si>
    <t>K325602</t>
  </si>
  <si>
    <t>20170109</t>
  </si>
  <si>
    <t>PAGO DE CASETAS POR TRASLADOS AL AEROPUERTO DE INVITADO DEL ING. MAURICIO FDZ. EL 12 DE DICIEMBRE DE 2016</t>
  </si>
  <si>
    <t>FS304011</t>
  </si>
  <si>
    <t>09/ENERO</t>
  </si>
  <si>
    <t>SERVICIO DE ESTACIONAMIENTO EN EL AEROPUERTO DE MONTERREY, NISSAN VERSA 2015, PLACAS SSL-4289</t>
  </si>
  <si>
    <t>FS304245</t>
  </si>
  <si>
    <t>01131338</t>
  </si>
  <si>
    <t>TORN660115KR8</t>
  </si>
  <si>
    <t>SERV. DE HOSPEDAJE DEL ARTISTA MX JERONIMO LOPEZPOR REUNION CON ING. MAURICIO FDZ. PDTE. MPAL.DEL LUNES 12 AL MIE 14 DE DICIEMBRE DE 2016, TEMA:PROYECTO CULTURAL</t>
  </si>
  <si>
    <t>20170210</t>
  </si>
  <si>
    <t>CONSUMO DE ALIMENTOS EN LA CD DE MEXICOFORTASEGEL DIA 14/12/16 PATRICIA CORONADO Y JORGE TORRES</t>
  </si>
  <si>
    <t>FS303811</t>
  </si>
  <si>
    <t>20170220</t>
  </si>
  <si>
    <t>CONSUMO DEL C. JORGE MANUEL FLORES SAUCEDO PORVIAJE A LA CD. DE MEXICO EL DIA 13 DE ENERO A REALIZAR TRAMITE DE PUBLICACION EN EL DIARIO OFICIALDE LA FEDERACION</t>
  </si>
  <si>
    <t>FS304909</t>
  </si>
  <si>
    <t>01261424</t>
  </si>
  <si>
    <t>MEDG860310FL3</t>
  </si>
  <si>
    <t>CONSUMO DE ALIMENTOS, CD DE MEXICO, FORTASEGVIAJO: JORGE TORRES, 31 DE ENERO 2017</t>
  </si>
  <si>
    <t>FS305376</t>
  </si>
  <si>
    <t>ALI Y HO</t>
  </si>
  <si>
    <t>HOSPEDAJE, CD DE MEXICO, FORTASEGVIAJO: JORGE TORRES, 31 DE ENERO 2017</t>
  </si>
  <si>
    <t>20170228</t>
  </si>
  <si>
    <t>GASTOS DE VIAJE HOSPEDAJE ALA CD DE MEXICO 26,27DE ENERO 2017 JORGE TORRES PATRICIA CORONADO  RICARDO MTZ FELIX , ESTHELA ALONSO Y MYRIAM GARZA</t>
  </si>
  <si>
    <t>FS305416</t>
  </si>
  <si>
    <t>HOSPEDA</t>
  </si>
  <si>
    <t>GASTOS DE VIAJE ALIMENTOS MEXICO FORTASGE 26,27DE ENERO 2017 JORGE TORRES PATRICIA CORONADO  RICARDO MTZ FELIX , ESTHELA ALONSO Y MYRIAM GARZA</t>
  </si>
  <si>
    <t>FS305421</t>
  </si>
  <si>
    <t>ALIMENT0</t>
  </si>
  <si>
    <t>20170203</t>
  </si>
  <si>
    <t>GASTOS DE VIAJECONSUMO DE ALIMENTOS POR VIAJE ALA CD. DE MEXICO A LA  SUPREMA CORTE DE JUSTICIADE LA NACIONEL 20 ENERO 2017 LIC. BENITO JUAREZ NOMINA 4450,</t>
  </si>
  <si>
    <t>FS305455</t>
  </si>
  <si>
    <t>02030942</t>
  </si>
  <si>
    <t>AE25</t>
  </si>
  <si>
    <t>ORTEGA PEZA ALBERTO</t>
  </si>
  <si>
    <t>OEPA750108EA7</t>
  </si>
  <si>
    <t>GASTOS DE VIAJECONSUMO DE ALIMENTOS POR VIAJE ALA CD. DE MEXICO A LA  SUPREMA CORTE DE JUSTICIADE LA NACIONEL 20 ENERO 2017 LIC. BENITO JUAREZNOMINA 4450,</t>
  </si>
  <si>
    <t>ALIMENTOS LIC. BENJAMIN SOTO CD. DE MEXICOCONFERENCIA FORTALECIENDO LA SEGURIDAD DEL 7 AL 10 DE DIC 2016</t>
  </si>
  <si>
    <t>FS305806</t>
  </si>
  <si>
    <t>02101132</t>
  </si>
  <si>
    <t xml:space="preserve">SORB6510305UA  </t>
  </si>
  <si>
    <t>HOSPEDAJE LIC. BENJAMIN SOTO CD. DE MEXICOCONFERENCIA FORTALECIENDO LA SEGURIDAD DEL 7 AL 10 DE DIC 2016</t>
  </si>
  <si>
    <t>CONSUMO DE ALIMENTOSVIATICOS DE LA ARQ. ALICIA LIZARRAGA PARA ASISTIR A  TALLER EN CD DE LEON</t>
  </si>
  <si>
    <t>FS306509</t>
  </si>
  <si>
    <t>02201024</t>
  </si>
  <si>
    <t>AEJL</t>
  </si>
  <si>
    <t>VILLARREAL FLORES ALBERTO GERARDO</t>
  </si>
  <si>
    <t>VIFA910119PC9</t>
  </si>
  <si>
    <t>HOSPEDAJE 1 NOCHE VIATICOS DE LA ARQ. ALICIA LIZARRAGA PARA ASISTIR A  TALLER EN CD DE LEON</t>
  </si>
  <si>
    <t>20170227</t>
  </si>
  <si>
    <t>HOSPEDAJE, CD DE MEXICO,2 Y 3 DE FEBRERO 2017, VIAJARON: MAYOR ANTONIOLUCAS, MIGUEL AVILA, MAURICIO FARAH, PATRICIA CORONADO, MYRIAM GZA Y JORGETORRES.</t>
  </si>
  <si>
    <t>FS306553</t>
  </si>
  <si>
    <t>A148789</t>
  </si>
  <si>
    <t>CONSUMO DE ALIMENTOS, CD DE MEXICO,2 Y 3 DE FEB2017, VIAJARON. MAYOR ANTONIO LUCAS, MAURICIO FARAH, MIGUEL AVILA, PATRICIA CORONADO, MYRIAM GZAY JORGE TORRES, FORTASEG</t>
  </si>
  <si>
    <t>FS306577</t>
  </si>
  <si>
    <t>ALIM-01</t>
  </si>
  <si>
    <t>CONSUMO DE ALIMENTOS, CD DE MEXICO,2 Y 3 DE FEB2017, VIAJARON. MAYOR ANTONIO LUCAS, MAURICIO FARAH, MIGUEL AVILA, PATRICIA CORONADO, MYRIAM GZA Y JORGE TORRES, FORTASEG</t>
  </si>
  <si>
    <t>20170221</t>
  </si>
  <si>
    <t>HOSPEDAJE EN LA CDMX EL DIA 28 DE ENERO 2017 DELREGIDOR MIGEUL ANGEL FERRIGNO FIGUERO A PARA EL TALLER DE PROGRAMAS FEDERALES Y GESTION DE PROYECTOS</t>
  </si>
  <si>
    <t>FS306602</t>
  </si>
  <si>
    <t>02210944</t>
  </si>
  <si>
    <t>ABLY</t>
  </si>
  <si>
    <t>FERRIGNO FIGUEROA MIGUEL ANGEL</t>
  </si>
  <si>
    <t>FEFM870722KZ1</t>
  </si>
  <si>
    <t>HOSPEDAJE EVENTO GOBIERNO ABIERTO CONFERENCISTA MATTHEW KELLY DE 10 AL 12 DE FEB 2017</t>
  </si>
  <si>
    <t>FS306740</t>
  </si>
  <si>
    <t>02221204</t>
  </si>
  <si>
    <t>AEDK</t>
  </si>
  <si>
    <t>BELDEN SEGOVIA CARLOS</t>
  </si>
  <si>
    <t>BESC8508245B6</t>
  </si>
  <si>
    <t>COMIDA DE TRABAJO DEL LIC. CARLOS DE LA GARZA GARZA NO. NOMINA 66306 CON MAURICIO CAMACHO, ROBERTO RENDON Y DAVID COLLIER ASUNTO: ALFASID, MUNICIPIO TERRENOS DE MARIA CANTU</t>
  </si>
  <si>
    <t>FS305485</t>
  </si>
  <si>
    <t>02031334</t>
  </si>
  <si>
    <t>20170224</t>
  </si>
  <si>
    <t>JUNTA  CON REPRESENTANTES DE LABORATORIO Y PERSONAL ADSCRITO A LA CLINICA MUNICIPAL</t>
  </si>
  <si>
    <t>FS306928</t>
  </si>
  <si>
    <t>02241056</t>
  </si>
  <si>
    <t>CARGO DE SERVICIO POR COMPRA DE BOLETO DE AVIONDE. C. JORGE MANUEL FLORES SAUCEDO A LA CD. DE MEXICO EL DIA 13 DE ENERO A REALIZAR TRAMITE DE PUBLICACION EN EL DIARIO OFICIAL DE LA FEDERACION</t>
  </si>
  <si>
    <t>FS304926</t>
  </si>
  <si>
    <t>01261540</t>
  </si>
  <si>
    <t>COMPRA DE BOLETO DE AVION DEL C. JORGE MANUEL FLORES SAUCEDO A LA CD. DE MEXICO EL DIA 13 DE ENERO A REALIZAR TRAMITE DE PUBLICACION EN EL DIARIO OFICIAL DE LA FEDERACION</t>
  </si>
  <si>
    <t>AVION, CD DE MEXICO, FORTASEGVIAJO: JORGE TORRES, 31 DE ENERO 2017</t>
  </si>
  <si>
    <t>FS305370</t>
  </si>
  <si>
    <t>AER 3</t>
  </si>
  <si>
    <t>GASTOS DE VIAJE AEREO ALA CD DE MEXICO 26 Y 27DEENERO 2017 JORGE TORRES PATRICIA CORONADO  RICARDO MTZ FELIX , ESTHELA ALONSO Y MYRIAM GARZA</t>
  </si>
  <si>
    <t>FS305414</t>
  </si>
  <si>
    <t>AERE0</t>
  </si>
  <si>
    <t>PASAJE AEREOMODIFICACION AL VUELO DE LA CD. DE MEXICO A MTY.,  SUPREMA CORTE DE JUSTICIA DE LA NACION EL 20ENERO 2017 LIC. BENITO JUAREZ NOMINA4450</t>
  </si>
  <si>
    <t>PASAJE AEREOVUELO REDONDO A LA CD. DE MEXICO SUPREMA CORTEDE JUSTICIA DE LA NACION EL 20 ENERO 2017 LIC. BENITO JUAREZ NOMINA 4450, PRESENTACIONDE ESCRIT</t>
  </si>
  <si>
    <t>VUELO REDONDO MTY-CD DE LEONVIATICOS DE LA ARQ.ALICIA LIZARRAGA PARA ASISTIR A  TALLER EN CD DELEON</t>
  </si>
  <si>
    <t>AEREO, CD DE MEXICO,2 Y 3 DE FEBRERO 2017, VIAJARON: MAYOR ANTONIOLUCAS, MIGUEL AVILA, MAURICIOFARAH, PATRICIA CORONADO, MYRIAM GZA Y JORGE TORRES.</t>
  </si>
  <si>
    <t>FS306554</t>
  </si>
  <si>
    <t>AVION-01</t>
  </si>
  <si>
    <t>BOLETO DE AVION A CDMX EL DIA 28 DE ENERO 2017 REGIDOR MIGUEL ANGEL FERRIGNO FIGUEROA PARA EL TALLER DE PROGRAMAS FEDERALES Y GESTION DE PROYECTOS</t>
  </si>
  <si>
    <t>BOLETO DE AVION EVENTO GOBIERNO ABIERTO CONFERENCISTA MATTHEW KELLY, FECHA DEL 10 AL 12DE FEB 2017</t>
  </si>
  <si>
    <t>FS306753</t>
  </si>
  <si>
    <t>02221309</t>
  </si>
  <si>
    <t>CARGO POR BOLETO DE AVION EVENTO GOBIERNO ABIERTO CONFERENCISTA MATTHEW KELLY, FECHA DEL 10 AL 12DE FEB 2017</t>
  </si>
  <si>
    <t>TRASLADOS CD. DE MEX. LIC. BENJAMIN SOTO CONFERENCIA FORTALECIENDO LA SEGURIDAD</t>
  </si>
  <si>
    <t>FS303446</t>
  </si>
  <si>
    <t>12211024</t>
  </si>
  <si>
    <t>SERVICIO DE TAXI POR TRASLADO DEL C. JORGE MANUEL FLORES SAUCEDO LA CD. DE MEXICO EL DIA 13 DE ENERO A REALIZAR TRAMITE DE PUBLICACION EN EL DIARIO OFICIAL DE LA FEDERACION</t>
  </si>
  <si>
    <t>FS304922</t>
  </si>
  <si>
    <t>01261522</t>
  </si>
  <si>
    <t>TRANS TERRESTRE, CD DE MEXICO, FORTASEGVIAJO: JORGE TORRES, 31 DE ENERO 2017</t>
  </si>
  <si>
    <t>FS305368</t>
  </si>
  <si>
    <t>TERR 3</t>
  </si>
  <si>
    <t>GASTOS DE VIAJE TRANSPORTE MEXICO FORTASGE 26,27DE ENERO 2017 JORGE TORRES PATRICIA CORONADO  RICARDO MTZ FELIX , ESTHELA ALONSO Y MYRIAM GARZA</t>
  </si>
  <si>
    <t>FS305420</t>
  </si>
  <si>
    <t>TRANSP</t>
  </si>
  <si>
    <t>PENSION DE  AUTOPISTA  MEXICO FORTASGE  26 Y 27DE ENERO 2017 JORGE TORRES PATRICIA CORONADO  RICARDO MTZ FELIX , ESTHELA ALONSO Y MYRIAM GARZA</t>
  </si>
  <si>
    <t>PASAJE TERRESTRETRANSPORTACION CD. DE MEXICO PORVIAJE A LA  SUPREMA CORTE DE JUSTICIA DE LA NACION EL 20 ENERO2017 LIC. BENITO JUAREZ NOMINA 4450, PRESENTAC</t>
  </si>
  <si>
    <t>TRANSPORTE LOCALVIATICOS DE LA ARQ. ALICIA LIZARRAGA PARA ASISTIR A  TALLER EN CD DE LEON</t>
  </si>
  <si>
    <t>TRANSP TERRESTRE, CD DE MEXICO,2 Y 3 DE FEB 2017, VIAJARON. MAYOR ANTONIO LUCAS, MAURICIO FARAH,MIGUEL AVILA, PATRICIA CORONADO, MYRIAM GZA Y JORGE TORRES, FORTASEG</t>
  </si>
  <si>
    <t>FS306573</t>
  </si>
  <si>
    <t>TERR-01</t>
  </si>
  <si>
    <t>PENSION DE ESTACIONA, CD DE MEXICO, FORTASEGVIAJO: JORGE TORRES, 31 DE ENERO 2017</t>
  </si>
  <si>
    <t>FS305371</t>
  </si>
  <si>
    <t>K329860</t>
  </si>
  <si>
    <t>20170202</t>
  </si>
  <si>
    <t>PAGO DE ESTACIONAMIENTO VARIOS</t>
  </si>
  <si>
    <t>FS305389</t>
  </si>
  <si>
    <t>02021058</t>
  </si>
  <si>
    <t>ESTACIONAMIENTO</t>
  </si>
  <si>
    <t>FS305402</t>
  </si>
  <si>
    <t>02021253</t>
  </si>
  <si>
    <t>3557</t>
  </si>
  <si>
    <t>ESCALONA VERASTEGUI NANCY</t>
  </si>
  <si>
    <t>EAVN620122N25</t>
  </si>
  <si>
    <t>5301-0111-3781ESTACIONAMIENTO "BICICLETAS Y MOTOCICLETAS SA DE CV" PARA DEJAR ESCRITOS DE LA DIRECCION</t>
  </si>
  <si>
    <t>FS305417</t>
  </si>
  <si>
    <t>02021501</t>
  </si>
  <si>
    <t>5301-0111-3781ESTACIONAMIENTO "GRAN PLAZA" PARADEJAR ESCRITOS DE LA DIRECCION</t>
  </si>
  <si>
    <t>5301-0111-3781ESTACIONAMIENTO "SIGMA URBANIZADORA SA DE CV" PARA DEJAR ESCRITOS DE LA DIRECCION</t>
  </si>
  <si>
    <t>GASTOS DE VIAJE PENSION  ALA CD DE MEXICO 26,27DE ENERO 2017 JORGE TORRES PATRICIA CORONADO  RICARDO MTZ FELIX , ESTHELA ALONSO Y MYRIAM GARZA</t>
  </si>
  <si>
    <t>FS305418</t>
  </si>
  <si>
    <t>PENSION1</t>
  </si>
  <si>
    <t>ESTACIONAMIENTO PARQUE FUNDIDORA PABELLON CIUDADANO</t>
  </si>
  <si>
    <t>FS305429</t>
  </si>
  <si>
    <t>02021637</t>
  </si>
  <si>
    <t>AAU1</t>
  </si>
  <si>
    <t>CASTILLO SANCHEZ HUGO ALBERTO</t>
  </si>
  <si>
    <t>CASH770711HC2</t>
  </si>
  <si>
    <t>PEAJE PARA IR A DEJAR AL REGIDOR MIGUEL FERRIGNOAL AEROPUERTO</t>
  </si>
  <si>
    <t>FS305446</t>
  </si>
  <si>
    <t>02030838</t>
  </si>
  <si>
    <t>OTROS SERV TRASLADO HOSPEDAJECOBRO DE ESTANCIA DEL VEHICULO  DEL LIC. BENITOJUAREZ NOMINA 4450,POR VIAJE A LA CD. DE MEXICO A LA  SUPREMA CORTEDE JUSTICIA DE LA NACION E</t>
  </si>
  <si>
    <t>OTROS SERV TRASLADO HOSPEDAJE CUOTA DE PEAJE PORVIAJE A LA CD. DE MEXICO A LA SUPREMA CORTE DE JUSTICIA DE LA NACION POR ELLIC. BENITO JUAREZ NOMINA 4450, EL 20 ENERO 201</t>
  </si>
  <si>
    <t>FS305469</t>
  </si>
  <si>
    <t>02031151</t>
  </si>
  <si>
    <t>AAPX</t>
  </si>
  <si>
    <t>TREVIÐO GARCIA KARLA MARCELA</t>
  </si>
  <si>
    <t>TEGK760720RR6</t>
  </si>
  <si>
    <t>PAGO DE ESTACIONAMIENTOS POR ENTREGA DE DOCUMENTACION DE VEHICULOS ASIGNADOS A LA DIR DE PROMOCION DE OBRA</t>
  </si>
  <si>
    <t>FS305483</t>
  </si>
  <si>
    <t>FR020312</t>
  </si>
  <si>
    <t>20170207</t>
  </si>
  <si>
    <t>OTROS SERV. TRASLADO HOSP ESTACIONAMIENTO DE VEHICULO DEL LIC. BALDEMAR TUDONT EN LA PRESIDENCIAMUNICIPAL DE MONTERREY POR REUNION DE TRABAJO DEAMA</t>
  </si>
  <si>
    <t>FS305525</t>
  </si>
  <si>
    <t>02070814</t>
  </si>
  <si>
    <t>OTROS SERV. TRASLADO HOSP ESTACIONAMIENTO DE VEHICULO OFICIAL HONDA FIT 2007 ACTIVO 63691 EN DIFERENES DEPENDENCIAS ESTATALES</t>
  </si>
  <si>
    <t>PAGO VARIOS ESTACIONAMIENTOS EN PABELLON</t>
  </si>
  <si>
    <t>FS305534</t>
  </si>
  <si>
    <t>02070923</t>
  </si>
  <si>
    <t>2 SERVICIOS DE ESTACIONAMIENTO</t>
  </si>
  <si>
    <t>FS305535</t>
  </si>
  <si>
    <t>02070917</t>
  </si>
  <si>
    <t>PAGO DE CASETA</t>
  </si>
  <si>
    <t>FS305788</t>
  </si>
  <si>
    <t>02091546</t>
  </si>
  <si>
    <t>20170215</t>
  </si>
  <si>
    <t>PAGO DE CUOTA DE ESTACIONAMIENTO PARA DIVERSOSCOMPROMISOS DE LA DIRECCION DE DEPORTES.</t>
  </si>
  <si>
    <t>FS306146</t>
  </si>
  <si>
    <t>02151103</t>
  </si>
  <si>
    <t>AERQ</t>
  </si>
  <si>
    <t>HERNANDEZ VALDEZ DEYANIRA</t>
  </si>
  <si>
    <t>HEVD810307J61</t>
  </si>
  <si>
    <t>PAGO DE CASETA AUTOPISTA MTY-SALTILLO POR TRASLADOS DEL ING. MAURICIO FDZ. PDTE. MPAL.</t>
  </si>
  <si>
    <t>FS306161</t>
  </si>
  <si>
    <t>15/FEB</t>
  </si>
  <si>
    <t>PAGO DE CASETAS POR TRASLADOS AL AEROPUERTO DELING. MAURICIO FDZ. PDTE. MPAL. EL 03 Y 07 ENERO2017</t>
  </si>
  <si>
    <t>SERVICIO DE ESTACIONAMIENTO PARA COMPRAR CAPSULAS DE CAFE NESPRESSO</t>
  </si>
  <si>
    <t>SERVICIO DE ESTACIONAMIENTO PARA ENTREGA DE DOCUMENTOS EN GOBIERNO DEL ESTADO 02/ENE/2017</t>
  </si>
  <si>
    <t>PENSION DE ESTACIONAMIENTO, CD DE MEXICO,2 Y 3 DE FEBRERO 2017, VIAJARON: MAYOR ANTONIOLUCAS, MIGUEL AVILA, MAURICIO FARAH, PATRICIA CORONADO, MYRIAM GZA Y JORGE TORRES.</t>
  </si>
  <si>
    <t>FS306550</t>
  </si>
  <si>
    <t>K332533</t>
  </si>
  <si>
    <t>PAGO DE 02 CASETAS DE COBRO "LA CARBONERA"POR TRASLADOS DEL ING. MAURICIO FDZ. PDTE. MPAL. LOS DIAS 04 Y 05 DE FEBRERO DE 2017</t>
  </si>
  <si>
    <t>FS306674</t>
  </si>
  <si>
    <t>21/02/17</t>
  </si>
  <si>
    <t>PAGO DE 02 CASETAS DE COBRO "LA CARBONERA"POR TRASLADOS DEL ING. MAURICIO FDZ. PDTE. MPAL. LOS DIAS 05 Y 06 DE FEBRERO DE 2017</t>
  </si>
  <si>
    <t>PAGO DE 04 CASETAS DE COBRO AUTOPISTA MONTERREY-SALTILLO POR TRASLADOS DEL ING. MAURICIO FDZ. PDTE. MPAL. LOS DIAS 04, 05 Y 06 DE FEBRERO DE 2017</t>
  </si>
  <si>
    <t>PAGO DE 06 CASETAS POR TRASLADOS AL AEROPUERTODEL ING. MAURICIO FDZ. PDTE. MPAL.</t>
  </si>
  <si>
    <t>PAGO DE 12 CASETAS, (10 GPE Y 1 APODACA) PORTRASLADOS AL AEROPUERTO DEL ING. MAURICIO FDZ.PDTE.MPAL.</t>
  </si>
  <si>
    <t>SERVICIO DE ESTACIONAMIENTO EN AEROPUERTO DE MTY POR ESPERA DE FUNCIONARIO, VEHICULO OFICIAL NISSAN VERSA 2015, SSL-4289 ACTIVO 76255</t>
  </si>
  <si>
    <t>FS307221</t>
  </si>
  <si>
    <t>BE347499</t>
  </si>
  <si>
    <t>PAGO DE ESTACIONAMIENTO POR ACUDIR A RUEDA DE PRENSA DEL DIA DEL PATRIMONIO CULTURAL</t>
  </si>
  <si>
    <t>FS307273</t>
  </si>
  <si>
    <t>02281625</t>
  </si>
  <si>
    <t>1916</t>
  </si>
  <si>
    <t>TORRES MONSIVAIS DIANA ISABEL</t>
  </si>
  <si>
    <t>TOMD760802A73</t>
  </si>
  <si>
    <t>PAGO DE ESTACIONAMIENTO PORENTREGA DE OFICIO A FESTIVAL SANTA LUCIA</t>
  </si>
  <si>
    <t>MARZO</t>
  </si>
  <si>
    <t>DEL 1 AL 31 DE MARZO DEL 2017</t>
  </si>
  <si>
    <t>Movimiento por cuenta del 1 de Enero al 31 de Marzo de 2017</t>
  </si>
  <si>
    <t>20170310</t>
  </si>
  <si>
    <t>GTS DE CONSUMO   PARA C. AGUSTIN LOPEZ LEIJANO.NOMINA 65639 VIAJE A CD. MEXICO MOTIVO: RECOGERDOCUMENTOS EN PALACIO NACIONAL</t>
  </si>
  <si>
    <t>FS307098</t>
  </si>
  <si>
    <t>02271320</t>
  </si>
  <si>
    <t>GTS DE CONSUMO  PARA C. AGUSTIN LOPEZ LEIJANO. NOMINA 65639 VIAJE A CD. MEXICO MOTIVO: RECOGER DOCUMENTOS EN PALACIO NACIONAL</t>
  </si>
  <si>
    <t>PAGO DE CASETAS DE AEROPUERTO   PARA C. AGUSTINLOPEZ LEIJA NO. NOMINA 65639 VIAJE A CD. MEXICOMOTIVO: RECOGER DOCUMENTOS EN PALACIO NACIONAL</t>
  </si>
  <si>
    <t>PROPINAS VARIAS  C. AGUSTIN LOPEZ LEIJANO. NOMINA 65639 VIAJE A CD. MEXICO MOTIVO: RECOGER DOCUMENTOS EN PALACIO NACIONAL</t>
  </si>
  <si>
    <t>RECARGA DE SALDO PARA C. AGUSTIN LOPEZ LEIJANO.NOMINA 65639 VIAJE A CD. MEXICO MOTIVO: RECOGERDOCUMENTOS EN PALACIO NACIONAL</t>
  </si>
  <si>
    <t>20170316</t>
  </si>
  <si>
    <t>CENA DOMINGO 12 DE FEBRERO 2017,LIC. ANTONIO PICHARDO MURILLO No 66323, CONCRETAR ACUERDOS ART FAIR PARA FESTIVAL ARTEFEST 2017.</t>
  </si>
  <si>
    <t>FS307792</t>
  </si>
  <si>
    <t>03081054</t>
  </si>
  <si>
    <t>PIMA720523GN1</t>
  </si>
  <si>
    <t>CENA DIA 11 DE FEBRERO 2017,LIC. ANTONIO PICHARDO MURILLO, No 66323, CONCRETAR ACUERDOS ART FAIRPARA EL FESTIVAL ARTEFEST 2017.</t>
  </si>
  <si>
    <t>COMIDA DEL SABADO 11 DE FEBRERO 2017,LIC. ANTONIO PICHARDO MURILLO No 66323, CONCRETAR ACUERDOSART FAIR PARA FESTIVAL ARTEFEST 2017.</t>
  </si>
  <si>
    <t>COMIDA DOMINGO 12 DE FEBRERO 2017LIC. ANTONIO PICHARDO MURILLO CON CARLOS REYES ALFARO COORDINADOR DE GIROS FESTIVAL CERVANTINO.</t>
  </si>
  <si>
    <t>COMIDA VIERNES 10 DE FEBRERO 2017,LIC. ANTONIO PICHARDO MURILLO No 66323, CONCRETAR ACUERDOS ARTFAIR PARA FESTIVAL ARTEFEST 2017.</t>
  </si>
  <si>
    <t>COMIDAD DEL DIA 09 DE FEBRERO 2017,LIC. ANTONIOPICHARDO MURILLO No66323, INVITACION A CLAUDIA AGUILERA Y CARLOS CORDOVA DE LA SRIA. DE CULTURAFEDERAL.</t>
  </si>
  <si>
    <t>DESAYUNO DEL  DOMINGO 12 DE FEBRERO 2017,LIC. ANTONIO PICHARDO MURILLO No 66323, CONCRETAR ACUERDOS ART FAIR PARA EL FESTIVAL ARTEFEST 2017.</t>
  </si>
  <si>
    <t>DESAYUNO JUEVES 09 DE FEBRERO 2017,LIC. ANTONIOPICHARDO MURILLO No 66323, CONCRETAR ACUERDOS ART FAIR PARA FESTIVAL ARTEFEST 2017.</t>
  </si>
  <si>
    <t>DESAYUNO, SABADO 11 DE FEBRERO 2017,LIC. ANTONIOPICHARDO MURILLO No 66323, CONCRETAR ACUERDOS ART FAIR PARA EL FESTIVAL ARTEFEST 2017.</t>
  </si>
  <si>
    <t>DESAYUNO, VIERNES 10 DE FEBRERO 2017,LIC. ANTONIO PICHARDO MURILLO No 66323, CONCRETAR ACUERDOSART FAIR PARA EL FESTIVAL ARTEFEST 2017.</t>
  </si>
  <si>
    <t>HOSPEDAJE CD. DE MEXICODEL 09 AL 12 DE FEBRERO 2017, LIC. ANTONIO PICHARDO MURILLO No 66323, CONCRETAR ACUERDOS ART FAIR FESTIVAL ARTEFEST 2017.</t>
  </si>
  <si>
    <t>20170308</t>
  </si>
  <si>
    <t>GASTOS DE VIAJECONSUMO DE ALIMENTOS POR VIAJE ALA CD. DE MEXICO RECABAR FIRMA Y PRESENTAR DOCSEN LA SUPREMACORTE DE JUSTICIA 10-FEB-2017 BENITO JUAREZ CALV</t>
  </si>
  <si>
    <t>FS307801</t>
  </si>
  <si>
    <t>03081152</t>
  </si>
  <si>
    <t>GASTOS DE VIAJEHOSPEDAJE EN HOTEL POR VIAJE A LACD. DE MEXICOEL DIA 10-FEB-2017 POR EL  LIC. BENITO JUAREZ CALVILLO, NOMINA 4450</t>
  </si>
  <si>
    <t>20170309</t>
  </si>
  <si>
    <t>CONSUMO DE ALIMENTOS EN LA CDMX EL DIA 22Y23 DEFEB 2017 PARA EL FORO INTERNACIONAL SITUACION ACTUAL DE LA MEJORA REGULATORIA PARA LA EMISION DELA LEY GENERAL</t>
  </si>
  <si>
    <t>FS307876</t>
  </si>
  <si>
    <t>03091044</t>
  </si>
  <si>
    <t>ACG9</t>
  </si>
  <si>
    <t>CANALES MARTINEZ GERARDO ISMAEL</t>
  </si>
  <si>
    <t>CAMG8009012F3</t>
  </si>
  <si>
    <t>HOSPEDAJE EN LA CDMX EL DIA 22 DE FEBRERO 2017PARA EL FORO INTERNACIONAL SITUACION ACTUAL DELA MEJORA REGULATORIA PARA LA EMISION DE LA LEYGENERAL</t>
  </si>
  <si>
    <t>20170330</t>
  </si>
  <si>
    <t>CONSUMO DE ALIMENTOS DEL C. JORGE MANUEL FLORESSAUCEDO POR VIAJE A LA CD. DE MEXICO EL DIA 24 DEFEBRERO A REALIZAR TRAMITES DE P┌BLICACION ENELDIARIO OFICIAL DE LA FEDERACION</t>
  </si>
  <si>
    <t>FS307942</t>
  </si>
  <si>
    <t>03091425</t>
  </si>
  <si>
    <t>20170323</t>
  </si>
  <si>
    <t>CONSUMO DE ALIMENTOSDEL LIC. DAVID R. OCHOA PEREZ, TITULAR DE MEJORAREG., VIAJE A LA CD DE MEXICO DEL 22 AL 23 DE FEB 2017 POR ASISTIR AL FORO INTERNACIONAL DE MEJ</t>
  </si>
  <si>
    <t>FS307973</t>
  </si>
  <si>
    <t>03091640</t>
  </si>
  <si>
    <t>CONSUMODEL LIC. DAVID R. OCHOA PEREZ, TITULAR DEMEJORAREG,  VIAJE A LA CD DE MEXICO DEL 22 AL 23 DE FEB 2017 POR ASISTIR AL FORO INTERNACIONALDE MEJ</t>
  </si>
  <si>
    <t>CONSUMODEL LIC. DAVID R. OCHOA PEREZ, TITULAR DEMEJORAREG., VIAJE A LA CD DE MEXICO DEL 22 AL 23 DE FEB 2017 POR ASISTIR AL FORO INTERNACIONALDE MEJ</t>
  </si>
  <si>
    <t>CONSUMODEL LIC. EDUARDO SIERRA CHEIN, TITULAR DEUNIDADDE PLANEACION, VIAJE A LA CD DE MEXICO DEL 22 AL 23 DE FEB 2017 POR ASISTIR AL FORO INTERNACION</t>
  </si>
  <si>
    <t>HABITACION, HOSPEDAJEDEL LIC. DAVID R. OCHOA PEREZ, TITULAR DE MEJORAREG,  VIAJE A LA CD DE MEXICO DEL 22 AL 23 DE FEB 2017 POR ASISTIR AL FOROINTERNACIONAL DE MEJ</t>
  </si>
  <si>
    <t>20170315</t>
  </si>
  <si>
    <t>HOSPEDAJE Y ALIMENTOS 12 Y 13 DE DICIEMBRE 2016
REUNION DE INTEGRACION EVALUACION DE LOS PROGRAMAS Y PROYECTOS 2016, CONTINUIDAD Y PROYECCION2017.</t>
  </si>
  <si>
    <t>FS308459</t>
  </si>
  <si>
    <t>C2508</t>
  </si>
  <si>
    <t>AEVE</t>
  </si>
  <si>
    <t>IMPULSORA PUERTO MORELOS, S.A. DE C.V.</t>
  </si>
  <si>
    <t>IPM980729QP4</t>
  </si>
  <si>
    <t>20170327</t>
  </si>
  <si>
    <t>SERV. DE HOSPEDAJE Y ALIMENTOS DEL ING. MAURICIOFDZ. PDTE. MPAL. POR VIAJE A LA CD. DE MEXICO POR REUNION CON LIC. MA. CRISTINA GARCIA, SRIA. DECULTURA DE GOB. FEDERAL, 08, 09 Y 10 DE MARZO</t>
  </si>
  <si>
    <t>FS309073</t>
  </si>
  <si>
    <t>CPLA5188</t>
  </si>
  <si>
    <t>20170329</t>
  </si>
  <si>
    <t>CENA DEL ING. MAURICIO FERNANDEZ G. PDTE. MPAL.EL SABADO 04 DE MARZO DE 2017 CON LIC. ALEYDA ORTEGA, ASISTENTE; SERGIO HDZ. ARTISTA PLASTICO YFCO. TOLEDO, PINTOR MEXICANO POR VIAJE A LA CD.</t>
  </si>
  <si>
    <t>FS309282</t>
  </si>
  <si>
    <t>29MARZO</t>
  </si>
  <si>
    <t>CONSUMO DE ALIMENTOS DEL ING. MAURICIO FERNANDEZPDTE. MPAL. CON LIC. ALEYDA ORTEGA, ASISTENTE;SERGIO HDZ. ARTISTA Y FCO. TOLEDO, PINTOR MEXICANOPOR VIAJE A LA CD. DE OAXACA 04/03, TEMA: EXP</t>
  </si>
  <si>
    <t>SERVICIO DE HOSPEDAJE Y ALIMENTOS DEL ING. MAURICIO FDZ. PDTE. MPAL. POR VIAJE A LA CD. DE OAXACA, P/ACUDIR A REUNION CON EL ARTISTA PLASTICO SERGIO HDZ. DEL 02 AL 05 DE MARZO 2017 TEMA: EXPOS</t>
  </si>
  <si>
    <t>DESAYUNO DEL DR. RICARDO RDZ LARRAGOITY, LIC.RANULFO MTZ, C.P. JULIO SERNA EN GUADALAJARA, JAL.EL 24/03/2017 AL ENCUENTRO DE CIUDADES ABIERTASE INNOVADORAS</t>
  </si>
  <si>
    <t>FS309406</t>
  </si>
  <si>
    <t>03301505</t>
  </si>
  <si>
    <t>HOSPEDAJE DEL DR. RICARDO RDZ LARRAGOITY EN GUADALAJARA, JAL. EL 24/03/2017 AL ENCUENTRO DECIUDADES ABIERTAS E INNOVADORAS</t>
  </si>
  <si>
    <t>Movimientos del 1 de Enero al 31 de Marzo de 2017</t>
  </si>
  <si>
    <t>MESAS DE TRABAJO DEL PLAN DE MOVILIDADSUSTENTABLE ESCOLAR  REALIZADO EN LA SALA B DEL CLUB EJECUTIVO, ENTRE REPRESENTANTES DEL MPO DE SAN PEDRO, REPRESENTANTES DE LOS COLEGIOS, PADRES DE FAMILIA Y EMPRESAS DE TRANSPORTE.</t>
  </si>
  <si>
    <t>FS307793</t>
  </si>
  <si>
    <t>A 2922</t>
  </si>
  <si>
    <t>ADVO</t>
  </si>
  <si>
    <t>SALON PANORAMICO SAPI, DE C.V.</t>
  </si>
  <si>
    <t>SPA131111GB2</t>
  </si>
  <si>
    <t>20170313</t>
  </si>
  <si>
    <t>CONSUMO POR REUNION CON EL LIC. ENRIQUE GZZ,SECRETARIO DE CULTURA, NOMINA 66275 CON EL ARTISTA DANIEL OSUNA PARA REVISION DE PROYECTOS DURANTE EL 2017 PARA EXPONER EN LOS CENTROS CULTURALES</t>
  </si>
  <si>
    <t>FS308158</t>
  </si>
  <si>
    <t>03131133</t>
  </si>
  <si>
    <t>GOCE520601L45</t>
  </si>
  <si>
    <t>CONSUMO POR REUNION DEL LIC. ENRIQUE GZZ,SECRETARIO DE CULTURA, NOMINA 66275 CON CON LA SRA. NINA ZAMBRANO, DIRECTORA DE MUSEO MARCO PARAREVISARPOSIBLES COLABORACIONES CON LA SECRETARIA</t>
  </si>
  <si>
    <t>CONSUMO POR REUNION DEL LIC. ENRIQUE GZZ,SECRETARIO DE CULTURA, NOMINA 66275 CON EL SR. DANIEL COSSIO (ASUNTOS PUBLICOS CERVECERIA), C. JUAN CARLOS AGUADO (ASUNTOS CORPORATIVO CM/HEINEK</t>
  </si>
  <si>
    <t>CONSUMO POR REUNION DEL LIC. ENRIQUE GZZ,SECRETARIO DE CULTURA, NOMINA 66275 CON LA C. CECILIA MONTEMAYOR PARA REVISAR LA PARTICIPACION DE MEXICO LIEDERFEST DURANTE EL SANPEDRO ARTEFEST</t>
  </si>
  <si>
    <t>CONSUMO POR REUNION DEL LIC. ENRIQUE GZZ,SECRETARIO DE CULTURA, NOMINA 66275 CON LA C. JEANNETTEL. CLARIOND DE VASO ROTO EDICIONES, LA C. LUZ DE LA GARZA Y EL C. JOSE HECTOR RAMIREZ G.</t>
  </si>
  <si>
    <t>MESAS DE TRABAJO DEL PLAN DE MOVILIDAD SUSTENTABLE ESCOLAR REALIZADO EN LA SALA B DELCLUB EJECUTIVO, ENTRE REPRESENTANTES DEL MPO DE SAN PEDRO, REPRESENTANTES DE LOS COLEGIOS, PADRES DE FAMILIA Y EMPRESAS DE TRANSPORTE.</t>
  </si>
  <si>
    <t>FS308433</t>
  </si>
  <si>
    <t>A 2952</t>
  </si>
  <si>
    <t>MESAS DE TRABAJO DEL PLAN DE MOVILIDAD SUSTENTABLE ESCOLAR REALIZADO EN EL CLUB EJECUTIVO. FUE LA3 SESION, ENTRE REPRESENTANTES DEL MPO DE SAN PEDRO, REPRESENTANTES DE LOS COLEGIOS, PADRES DE FAMILIA Y EMPRESAS DE TRANSPORTE.</t>
  </si>
  <si>
    <t>FS308866</t>
  </si>
  <si>
    <t>A 2987</t>
  </si>
  <si>
    <t>GASTOS DE VIAJE DE C. AGUSTIN LOPEZ LEIJA NO.NOMINA 65636 MOTIVO: RECOGER DOCUMENTOS DEL CREDITO QUE NO SE LLEVO ACABO EN PALACIO NACIONAL</t>
  </si>
  <si>
    <t>FS307087</t>
  </si>
  <si>
    <t>02271258</t>
  </si>
  <si>
    <t>VIAJE A LA CD. DE MEXICOVUELO REDONDO MTY-MEX PARA EL LIC. ANTONIO PICHARDO MURILLO No NOMINA 66323, CONCRETAR ACUERDOS PROGRAMA ART FAIR, FESTIVAL ARTEFEST 2017.</t>
  </si>
  <si>
    <t>FS307755</t>
  </si>
  <si>
    <t>03081014</t>
  </si>
  <si>
    <t>PASAJES AEREOS VIAJE A MEXICO RECABAR FIRMA Y PRESENTAR DOCS EN LA SUPREMA CORTE DE JUSTICIA 10-FEB-2017 BENITO JUAREZ CALVILLO</t>
  </si>
  <si>
    <t>PASAJES AEREOSVIAJE DE REGRESO A MONTERREY RECABAR FIRMA Y PRESENTAR DOCS EN LA SUPREMA CORTE DEJUSTICIA 10-FEB-2017 BENITO JUAREZ CALVILLO</t>
  </si>
  <si>
    <t>BOLETO DE AVION, VUELO REDONDO A LA CD. DE MEXICO DEL ING. MAURICIO FDZ. GARZA, PDTE. MUNICIPALPOR CITA EN CONACULTA EL MIE 15 DE FEBRERO DE 2017</t>
  </si>
  <si>
    <t>FS307838</t>
  </si>
  <si>
    <t>08MAR</t>
  </si>
  <si>
    <t>BOLETO DE AVION, VUELO REDONDO A LA CD. DE MEXICO DEL ING. MAURICIO FDZ. GARZA, PDTE. MUNICIPAL PROGRAMADO PARA EL JUEVES 16 DE MARZO DE 2017 PARA ACUDIR A CITA CON LA LIC. MA. CRISTINA GARCIA C.</t>
  </si>
  <si>
    <t>CARGO POR SERVICIO DEL VUELO DEL ING. MAURICIOFDZ. GARZA, PDTE. MUNICIPAL PROGRAMADO PARA ELJUEVES16 DE MARZO DE 2017 PARA ACUDIR A CITA CONLA LIC. MA. CRISTINA GARCIA C. SECRETARIA DE CULTURA.</t>
  </si>
  <si>
    <t>CARGO POR SERVICIO DEL VUELODEL ING. MAURICIO FDZ. GARZA, PDTE. MUNICIPAL POR CITA EN CONACULTA EL MIE 15 DE FEBRERO DE 2017</t>
  </si>
  <si>
    <t>BOLETO DE AVION A  LA CDMX EL DIA 22 Y 23 DE FEB 2017 PARA EL FORO INTERNACIONAL SITUACION ACTUAL DE LA MEJORA REGULATORIA PARA LA EMISION DE LA LEY GENERAL</t>
  </si>
  <si>
    <t>CARGO POR SERVICIO POR COMPRA DE BOLETO DE AVIONDEL C. JORGE MANUEL FLORES SAUCEDO POR VIAJE A LA CD. DE MEXICO EL DIA 24 DE FEBRERO A REALIZARTRAMITES DE PUBLICACION EN EL DIARIO OFICIAL DE</t>
  </si>
  <si>
    <t>FS307890</t>
  </si>
  <si>
    <t>COMPRA DE BOLETO DE AVION DEL C. JORGE MANUEL FLORES SAUCEDO POR VIAJE A LA CD. DE MEXICO EL DIA24 DE FEBRERO A REALIZAR TRAMITES DE PUBLICACIONEN EL DIARIO OFICIAL DE LA FEDERACION</t>
  </si>
  <si>
    <t>TRANSPORTACION AEREADEL LIC. DAVID R. OCHOA PEREZ VIAJE A LA CD DE MEXICO DEL 22 AL 23 DE FEB 2017 POR ASISTIR AL FORO INTERNACIONAL DE MEJORA REGULATORIA</t>
  </si>
  <si>
    <t>FS307972</t>
  </si>
  <si>
    <t>03091625</t>
  </si>
  <si>
    <t>TRANSPORTACION AEREA DEL LIC. EDUARDO SIERRA CHEIN VIAJE A LA CD DE MEXICO DEL 22 AL 23 DE FEB 2017 POR ASISTIR AL FORO INTERNACIONAL DE MEJORA REGULATORIA</t>
  </si>
  <si>
    <t>TRANSPORTACION AEREA DEL LIC. EDUARDO SIERRA VIAJE A LA CD DE MEXICODEL 22 AL 23 DE FEB 2017 PORASISTIR AL FORO INTERNACIONAL DE MEJORA REGULATORIA</t>
  </si>
  <si>
    <t>TRANSPORTACION AEREA DEL LIC. EDUARDO SIERRA VIAJE A LA CD DE MEXICO DEL 22 AL 23 DE FEB 2017 PORASISTIR AL FORO INTERNACIONAL DE MEJORA REGULATORIA</t>
  </si>
  <si>
    <t xml:space="preserve">CARGO POR CAMBIO DE ITINERARIO DE VUELO DEL ING.MAURICIO FERNANDEZ GARZA, PDTE. MPAL. POR VIAJEALA CD. DE OAXACA PARA ACUDIR A REUNION CON ELARTISTA PLASTICO SERGIO HDZ. </t>
  </si>
  <si>
    <t>NOTA: Por lo general estos gastos son registrados por medio de la comprobacion de los fondos o de gastos, por lo que el nombre del beneficiario es quien tiene a cargo el fondo o la comprobación del cheque.</t>
  </si>
  <si>
    <t>GTS DE TRASLADO DE AEROPUERTO A ZOCALO DEC. AGUSTIN LOPEZ LEIJA  NO. NOMINA 65639 A CD. MEXICO MOTIVO: RECOGER DOCUMENTOS AL PALACIO NACIONAL</t>
  </si>
  <si>
    <t>FS307095</t>
  </si>
  <si>
    <t>02271309</t>
  </si>
  <si>
    <t>GTS DE TRASLADO DE CASA -AEROPUERTO  DEC. AGUSTIN LOPEZ LEIJA  NO. NOMINA 65639 A CD. MEXICO MOTIVO: RECOGER DOCUMENTOS AL PALACIO NACIONAL</t>
  </si>
  <si>
    <t>GTS DE TRASLADO DE OFICINA DE GOB A AEROPUERTOC.AGUSTIN LOPEZ LEIJA  NO. NOMINA 65639 A CD. MEXICO MOTIVO: RECOGER DOCUMENTOS AL PALACIO NACIONAL</t>
  </si>
  <si>
    <t>GTS DE TRASLADO DE TAXI AEROPUERTO A CASA MTY DEC. AGUSTIN LOPEZ LEIJA  NO. NOMINA 65639 A CD. MEXICO MOTIVO: RECOGER DOCUMENTOS AL PALACIO NACIONAL</t>
  </si>
  <si>
    <t>PASAJE TERRESTRETAXI EN LA CD. DE MEXICO PARA RECABAR FIRMA Y PRESENTAR DOCS EN LA SUPREMA CORTEDE JUSTICIA 10-FEB-2017 BENITO JUAREZ CALVILLO</t>
  </si>
  <si>
    <t>PASAJE TERRESTRETAXI EN LA CD. DE MEXICO VIAJE ALA SUPREMA CORTE DE JUSTICIA 10-FEB-2017 BENITOJUAREZ CALVILLO</t>
  </si>
  <si>
    <t>TRASLADO AL AEROPUERTOLIC. ANTONIO PICHARDO MURILLO No NOMINA 66323, CONCRETAR ACUERDOS ART FAIREN LA CD. DE MEXICO.</t>
  </si>
  <si>
    <t>FS307845</t>
  </si>
  <si>
    <t>03081521</t>
  </si>
  <si>
    <t>TRASLADO AL CENTRO BANAMEXFERIA MACO A HOTEL, LIC. ANTONIO PICHARDO MURILLO No NOMINA 66323, CONCRETAR ACUERDOS ART FAIR CD. DE MEXICO.</t>
  </si>
  <si>
    <t>TRASLADO DE AEROPUERTO A CASALIC. ANTONIO PICHARDO MURILLO No 66323</t>
  </si>
  <si>
    <t>TRASLADO DE HOTEL A CENTRO BANAMEXLIC. ANTONIO PICHARDO MURILLO No NOMINA 66323, CONCRETAR ACUERDOS ART FAIR EN LA CD. DE MEXICO.</t>
  </si>
  <si>
    <t>TRASLADO DE HOTEL A OFICINA DEL CERVANTINOLIC. ANTONIO PICHARDO MURILLO No NOMINA 66323,CONCRETAR ACUERDOS ART FAIR EN LA CD. DE MEXICO.</t>
  </si>
  <si>
    <t>TRASLADO DE HOTEL A SECRETARIA DE CULTURALIC. ANTONIO PICHARDO MURILLO No NOMINA 66323,CONCRETAR ACUERDOS ART FAIR EN LA CD. DE MEXICO.</t>
  </si>
  <si>
    <t>TRASLADO DE HOTEL A SECRETARIA DE CULTURALIC. ANTONIO PICHARDO MURILLO No NOMINA 66323, CONCRETAR ACUERDOS ART FAIR EN LA CD. DE MEXICO.</t>
  </si>
  <si>
    <t>TRASLADO DE LA SECRETARIA DE CULTURA A HOTEL,LIC. ANTONIO PICHARDO MURILLO No NOMINA 66323, CONCRETAR ACUERDOS ART FAIR EN LA CD. DE MEXICO.</t>
  </si>
  <si>
    <t>TRASLADO DE LA SECRETARIA DE CULTURA A HOTELLIC.ANTONIO PICHARDO MURILLO No NOMINA 66323,CONCRETAR ACUERDOS ART FAIR EN LA CD. DE MEXICO.</t>
  </si>
  <si>
    <t>TRASLADO DE OFICINA DEL CERVANTINO ASECRETARIA DE CULTURA, LIC. ANTONIO PICHARDO MURILLO No NOMINA 66323, CONCRETAR ACUERDOS ART FAIR EN LA CD.DE MEXICO.</t>
  </si>
  <si>
    <t>TRASLADO DE TAXI AEROPUERTO-HOTELLIC. ANTONIO PICHARDO MURILLO No 66323, VIAJE CD. DE MEXICO DEL09 AL 12 DE FEBRERO 2017, ASISTIO A LA FERIA DEL ARTE (ART FAIR) Y REUNIONES DET</t>
  </si>
  <si>
    <t>TAXI  EN LA CDMX EL DIA 22 DE FEBRERO 2017 PARAEL FORO INTERNACIONAL SITUACION ACTUAL DE LA MEJORA REGULATORIA PARA LA EMISION DE LA LEY GENERAL</t>
  </si>
  <si>
    <t>PAGO DE SERVICIO DE TAXI DEL C. JORGE MANUEL FLORES SAUCEDO POR VIAJE A LA CD. DE MEXICO EL DIA24 DE FEBRERO A REALIZAR TRAMITES DE PUBLICACIONEN EL DIARIO OFICIAL DE LA FEDERACION</t>
  </si>
  <si>
    <t>FS307933</t>
  </si>
  <si>
    <t>03091259</t>
  </si>
  <si>
    <t>SERVICIO PRIVADO DE TRANSPORTE CON CHOFERDEL LIC. DAVID R. OCHOA/TITULAR DE MEJORA REG.,TRASLADODURANTE EL VIAJE LOS DIAS 22 Y 23 DEFEB, POR ASISTIR AL FORO INTERNACIONAL DE MEJORA</t>
  </si>
  <si>
    <t>FS307970</t>
  </si>
  <si>
    <t>090317</t>
  </si>
  <si>
    <t>SERVICIO PRIVADO DE TRANSPORTE CON CHOFERDEL LIC. DAVID R. OCHOA/TITULAR DE MEJORA REG.,TRASLADO DURANTE EL VIAJE LOS DIAS 22 Y 23 DEFEB, POR ASISTIR AL FORO INTERNACIONAL DE MEJORA</t>
  </si>
  <si>
    <t>SERVICIO PRIVADO DE TRANSPORTE CON CHOFERDEL LIC. EDUARDO SIERRA CHEIN Y LIC. DAVID R. OCHOA  TRASLADOS DURANTE EL VIAJE LOS DIAS 22 Y 23 DE FEB, POR ASISTIR AL FORO INTERNACIONAL DE MEJORA</t>
  </si>
  <si>
    <t>SERVICIOS DE TRANSPORTACION CIUDAD AEROPUERTODELLIC. DAVID R. OCHOA/TITULAR DE MEJORA REG.,TRASLADO DURANTE EL VIAJE LOS DIAS 22 Y 23 DEFEB, POR ASISTIR AL FORO INTERNACIONAL DE MEJORA</t>
  </si>
  <si>
    <t>SERVICIOS DE TRANSPORTACION CIUDAD AEROPUERTO DEL LIC. EDUARDO SIERRA/TITULAR DE LA UNIDAD DEPLANEACION, TRASLADO DURANTE EL VIAJE LOS DIAS 22 Y 23 DE FEB, POR ASISTIR AL FORO INTERNACIONAL</t>
  </si>
  <si>
    <t>20170331</t>
  </si>
  <si>
    <t>PAGO DE ESTACIONAMIENTO TERRESTRE.</t>
  </si>
  <si>
    <t>FS309498</t>
  </si>
  <si>
    <t>BE358815</t>
  </si>
  <si>
    <t>Movimientos del 1 de Enero al 31 de Marzo 2017</t>
  </si>
  <si>
    <t>20170301</t>
  </si>
  <si>
    <t>FS307324</t>
  </si>
  <si>
    <t>03011505</t>
  </si>
  <si>
    <t>20170302</t>
  </si>
  <si>
    <t>ESTACIONAMIENTO PABELLON CIUDADANOVUELTA PARA PERIODICO OFICIAL EDO</t>
  </si>
  <si>
    <t>FS307416</t>
  </si>
  <si>
    <t>03021345</t>
  </si>
  <si>
    <t>FS307431</t>
  </si>
  <si>
    <t>03021537</t>
  </si>
  <si>
    <t>20170303</t>
  </si>
  <si>
    <t>ESTACIONAMIENTO CIUDAD LABORAL PARA DEJAR ESCRITOS DE LA DIRECCION</t>
  </si>
  <si>
    <t>FS307455</t>
  </si>
  <si>
    <t>03031005</t>
  </si>
  <si>
    <t>ESTACIONAMIENTO PARA DEJAR ESCRITOS DE LA DIRECCION</t>
  </si>
  <si>
    <t>PAGO ESTACIONAMIENTO VARIOS</t>
  </si>
  <si>
    <t>FS307458</t>
  </si>
  <si>
    <t>03031004</t>
  </si>
  <si>
    <t>PAGO DE VARIOS ESTACIONAMIENTOS ENPABELLON Y CONGRESO DEL ESTADO</t>
  </si>
  <si>
    <t>FS307463</t>
  </si>
  <si>
    <t>03031101</t>
  </si>
  <si>
    <t>ESTACIONAMIENTO POR TRASLADOS DEL PDTE. MPAL. YDISPOSITIVO DE SEGURIDAD ACTIVO 82843, 13/02/17</t>
  </si>
  <si>
    <t>FS307502</t>
  </si>
  <si>
    <t>03MARZO</t>
  </si>
  <si>
    <t>ESTACIONAMIENTO POR TRASLADOS DEL PDTE. MPAL. YDISPOSITIVO DE SEGURIDAD ACTIVO 82844, 13/02/17</t>
  </si>
  <si>
    <t>PAGO 02 CASETAS POR TRASLADOS AL AEROPUERTO DELING. MAURICIO FDZ. PDTE. MPAL. EL DIA 03 DE FEBRERO</t>
  </si>
  <si>
    <t>PAGO 03 CASETAS POR TRASLADOS AL AEROPUERTO DELING. MAURICIO FDZ. PDTE. MPAL. LOS DIAS 11 Y 12DEFEBRERO</t>
  </si>
  <si>
    <t>PAGO 04 CASETAS POR TRASLADOS AL AEROPUERTO DELING. MAURICIO FDZ. PDTE. MPAL. EL DIA 17 DE FEBRERO</t>
  </si>
  <si>
    <t>20170306</t>
  </si>
  <si>
    <t>OTROS SERV. TRASLADO HOSPEDAJEESTACIONAMIENTOS EN DIFERENTES DEPENDENCIAS ESTATALES Y/O MUNICIPALES DEL VEHICULO OFICIAL HONDA FIT 2007 ACTIVO 63691</t>
  </si>
  <si>
    <t>FS307525</t>
  </si>
  <si>
    <t>03060949</t>
  </si>
  <si>
    <t>SERVICIOS DE ESTACIONAMIENTO.</t>
  </si>
  <si>
    <t>FS307528</t>
  </si>
  <si>
    <t>03060950</t>
  </si>
  <si>
    <t>ESTACIONAMIENTO EVENTO 40 ANIVERSARIO DIF N.L.</t>
  </si>
  <si>
    <t>FS307545</t>
  </si>
  <si>
    <t>03061052</t>
  </si>
  <si>
    <t>8256</t>
  </si>
  <si>
    <t>LOPEZ GARZA JORGE ELIUD</t>
  </si>
  <si>
    <t>LOGJ550421CH1</t>
  </si>
  <si>
    <t>ESTACIONAMIENTO  VISITA PABELLON CIUDADANO</t>
  </si>
  <si>
    <t>FS307618</t>
  </si>
  <si>
    <t>03061528</t>
  </si>
  <si>
    <t>3341</t>
  </si>
  <si>
    <t>REYES FERREIRA SYLVIA</t>
  </si>
  <si>
    <t>REFS700606BT7</t>
  </si>
  <si>
    <t>20170307</t>
  </si>
  <si>
    <t>PAGO DE ESTACIONAMIENTO Y PAGO DE CASETA POR TRASLADOS DEL SECRETARIO</t>
  </si>
  <si>
    <t>FS307645</t>
  </si>
  <si>
    <t>FR030709</t>
  </si>
  <si>
    <t>FS307715</t>
  </si>
  <si>
    <t>03071314</t>
  </si>
  <si>
    <t>OTROS SERV. TRASLADO HOSPEDAJECOBRO DE CASETA ENGUADALUPE, N.L. DEL VEHICULODEL LIC. BENITO JUAREZ CALVILLO NOMINA 4450 PORVIAJE A LA CD. DE MEXICO EL 10 DE FEB 2017</t>
  </si>
  <si>
    <t>OTROS SERV. TRASLADO HOSPEDAJECOBRO DE ESTANCIADEL VEHICULO DEL LIC. BENITO JUAREZ CALVILLO NOMINA 4450 POR VIAJE A LA CD. DE MEXICO EL 10 DE FEB 2017</t>
  </si>
  <si>
    <t>ESTACIONAMIENTO AL AEROPUERTO  PARA IR  CDMX EL22 Y 23 FEB 2017 PARA EL FORO INTERNACIONAL SITUACION ACTUAL DE LA MEJORA REGULATORIA PARA LA EMISION DE LA LEY GENERAL</t>
  </si>
  <si>
    <t>CUOTA DE PEAJE, GUADALUPEDEL LIC. DAVID R. OCHOA/TITULAR DE MEJORA REG, AL TRASLADO AL AEROPUERTO INT. MARIANO ESCOBEDO</t>
  </si>
  <si>
    <t>FS307971</t>
  </si>
  <si>
    <t>03091612</t>
  </si>
  <si>
    <t>20170314</t>
  </si>
  <si>
    <t>PAGO DE CASETAS POR REUNION DEL DIRECTOR  CADEREYTA.</t>
  </si>
  <si>
    <t>FS308273</t>
  </si>
  <si>
    <t>03141219</t>
  </si>
  <si>
    <t>ESTACIONAMIENTO PARA ENTREGAR DOCUMENTOS EN PALACIO DE GOBIERNO DE N.L. EL 06 DE MARZO, NISSAN VERSA ACTIVO 76255</t>
  </si>
  <si>
    <t>FS308340</t>
  </si>
  <si>
    <t>14MAR</t>
  </si>
  <si>
    <t>PAGO DE 04 CASETAS POR TRASLADO DEL ALCALDE AL AEROPUERTO</t>
  </si>
  <si>
    <t>PAGO DE 05 CASETAS (04 GUADALUPE Y 1 APODACA)POR TRASLADO DEL ALCALDE AL AEROPUERTO</t>
  </si>
  <si>
    <t>PAGO DE 08 CASETAS POR TRASLADO DEL ALCALDE ALAEROPUERTO</t>
  </si>
  <si>
    <t>20170322</t>
  </si>
  <si>
    <t>FS308760</t>
  </si>
  <si>
    <t>03220958</t>
  </si>
  <si>
    <t>20170324</t>
  </si>
  <si>
    <t>FS308938</t>
  </si>
  <si>
    <t>A697493</t>
  </si>
  <si>
    <t>FS309110</t>
  </si>
  <si>
    <t>03271451</t>
  </si>
  <si>
    <t>FS309307</t>
  </si>
  <si>
    <t>03291347</t>
  </si>
  <si>
    <t>ESTACIONAMIENTOS VARIOS.</t>
  </si>
  <si>
    <t>FS309385</t>
  </si>
  <si>
    <t>03301158</t>
  </si>
  <si>
    <t>PAGO DE AUTOPISTA</t>
  </si>
  <si>
    <t>FS309462</t>
  </si>
  <si>
    <t>MAR 17</t>
  </si>
  <si>
    <t>ACTA</t>
  </si>
  <si>
    <t>ARROYO SANCHEZ MIRIAM AURORA</t>
  </si>
  <si>
    <t>AOSM851122L10</t>
  </si>
  <si>
    <t>FS309495</t>
  </si>
  <si>
    <t>03311259</t>
  </si>
  <si>
    <t>PAGO DE ESTACIONAMIENTOS</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</si>
</sst>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80A]* #,##0_-;\-[$$-80A]* #,##0_-;_-[$$-80A]* &quot;-&quot;??_-;_-@_-"/>
    <numFmt numFmtId="165" formatCode="0.000%"/>
    <numFmt numFmtId="166" formatCode="0.0%"/>
    <numFmt numFmtId="167" formatCode="[$-80A]dddd\,\ dd&quot; de &quot;mmmm&quot; de &quot;yyyy"/>
    <numFmt numFmtId="168" formatCode="[$-80A]hh:mm:ss\ AM/PM"/>
    <numFmt numFmtId="169" formatCode="_-[$$-80A]* #,##0.00_-;\-[$$-80A]* #,##0.00_-;_-[$$-80A]* &quot;-&quot;??_-;_-@_-"/>
    <numFmt numFmtId="170" formatCode="_-[$$-80A]* #,##0.00000_-;\-[$$-80A]* #,##0.00000_-;_-[$$-80A]* &quot;-&quot;?????_-;_-@_-"/>
  </numFmts>
  <fonts count="52">
    <font>
      <sz val="11"/>
      <color theme="1"/>
      <name val="Calibri"/>
      <family val="2"/>
    </font>
    <font>
      <sz val="11"/>
      <color indexed="8"/>
      <name val="Calibri"/>
      <family val="2"/>
    </font>
    <font>
      <b/>
      <sz val="16"/>
      <name val="Arial"/>
      <family val="2"/>
    </font>
    <font>
      <sz val="12"/>
      <name val="Arial"/>
      <family val="2"/>
    </font>
    <font>
      <b/>
      <sz val="14"/>
      <name val="Arial"/>
      <family val="2"/>
    </font>
    <font>
      <b/>
      <sz val="12"/>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3"/>
      <color indexed="56"/>
      <name val="Calibri"/>
      <family val="2"/>
    </font>
    <font>
      <b/>
      <sz val="11"/>
      <color indexed="8"/>
      <name val="Calibri"/>
      <family val="2"/>
    </font>
    <font>
      <sz val="10"/>
      <name val="Arial"/>
      <family val="0"/>
    </font>
    <font>
      <b/>
      <sz val="18"/>
      <color indexed="56"/>
      <name val="Cambria"/>
      <family val="2"/>
    </font>
    <font>
      <b/>
      <sz val="15"/>
      <color indexed="56"/>
      <name val="Calibri"/>
      <family val="2"/>
    </font>
    <font>
      <sz val="18"/>
      <color indexed="56"/>
      <name val="Cambria"/>
      <family val="2"/>
    </font>
    <font>
      <sz val="14"/>
      <color indexed="8"/>
      <name val="Calibri"/>
      <family val="2"/>
    </font>
    <font>
      <sz val="16"/>
      <color indexed="8"/>
      <name val="Calibri"/>
      <family val="2"/>
    </font>
    <font>
      <sz val="22"/>
      <color indexed="8"/>
      <name val="Calibri"/>
      <family val="2"/>
    </font>
    <font>
      <sz val="26"/>
      <color indexed="8"/>
      <name val="Calibri"/>
      <family val="2"/>
    </font>
    <font>
      <sz val="20"/>
      <color indexed="8"/>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6"/>
      <color theme="1"/>
      <name val="Calibri"/>
      <family val="2"/>
    </font>
    <font>
      <sz val="26"/>
      <color theme="1"/>
      <name val="Calibri"/>
      <family val="2"/>
    </font>
    <font>
      <sz val="22"/>
      <color theme="1"/>
      <name val="Calibri"/>
      <family val="2"/>
    </font>
    <font>
      <sz val="20"/>
      <color theme="1"/>
      <name val="Calibri"/>
      <family val="2"/>
    </font>
    <font>
      <sz val="14"/>
      <color theme="1"/>
      <name val="Calibri"/>
      <family val="2"/>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4999699890613556"/>
        <bgColor indexed="64"/>
      </patternFill>
    </fill>
    <fill>
      <patternFill patternType="solid">
        <fgColor theme="8" tint="-0.24997000396251678"/>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right/>
      <top style="thin"/>
      <bottom style="medium"/>
    </border>
    <border>
      <left/>
      <right/>
      <top/>
      <bottom style="thin"/>
    </border>
    <border>
      <left/>
      <right/>
      <top style="double"/>
      <bottom/>
    </border>
    <border>
      <left style="thin"/>
      <right style="thin"/>
      <top/>
      <bottom style="thin"/>
    </border>
    <border>
      <left style="thin"/>
      <right/>
      <top style="double"/>
      <bottom style="thin"/>
    </border>
    <border>
      <left/>
      <right style="thin"/>
      <top style="double"/>
      <bottom style="thin"/>
    </border>
    <border>
      <left/>
      <right/>
      <top/>
      <bottom style="double"/>
    </border>
  </borders>
  <cellStyleXfs count="10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31" fillId="24" borderId="0" applyNumberFormat="0" applyBorder="0" applyAlignment="0" applyProtection="0"/>
    <xf numFmtId="0" fontId="7" fillId="25" borderId="0" applyNumberFormat="0" applyBorder="0" applyAlignment="0" applyProtection="0"/>
    <xf numFmtId="0" fontId="31" fillId="26" borderId="0" applyNumberFormat="0" applyBorder="0" applyAlignment="0" applyProtection="0"/>
    <xf numFmtId="0" fontId="7" fillId="17" borderId="0" applyNumberFormat="0" applyBorder="0" applyAlignment="0" applyProtection="0"/>
    <xf numFmtId="0" fontId="31" fillId="27" borderId="0" applyNumberFormat="0" applyBorder="0" applyAlignment="0" applyProtection="0"/>
    <xf numFmtId="0" fontId="7" fillId="19" borderId="0" applyNumberFormat="0" applyBorder="0" applyAlignment="0" applyProtection="0"/>
    <xf numFmtId="0" fontId="31" fillId="28" borderId="0" applyNumberFormat="0" applyBorder="0" applyAlignment="0" applyProtection="0"/>
    <xf numFmtId="0" fontId="7" fillId="29" borderId="0" applyNumberFormat="0" applyBorder="0" applyAlignment="0" applyProtection="0"/>
    <xf numFmtId="0" fontId="31" fillId="30" borderId="0" applyNumberFormat="0" applyBorder="0" applyAlignment="0" applyProtection="0"/>
    <xf numFmtId="0" fontId="7" fillId="31" borderId="0" applyNumberFormat="0" applyBorder="0" applyAlignment="0" applyProtection="0"/>
    <xf numFmtId="0" fontId="31" fillId="32" borderId="0" applyNumberFormat="0" applyBorder="0" applyAlignment="0" applyProtection="0"/>
    <xf numFmtId="0" fontId="7" fillId="33" borderId="0" applyNumberFormat="0" applyBorder="0" applyAlignment="0" applyProtection="0"/>
    <xf numFmtId="0" fontId="32" fillId="34" borderId="0" applyNumberFormat="0" applyBorder="0" applyAlignment="0" applyProtection="0"/>
    <xf numFmtId="0" fontId="8" fillId="7" borderId="0" applyNumberFormat="0" applyBorder="0" applyAlignment="0" applyProtection="0"/>
    <xf numFmtId="0" fontId="33" fillId="35" borderId="1" applyNumberFormat="0" applyAlignment="0" applyProtection="0"/>
    <xf numFmtId="0" fontId="9" fillId="36" borderId="2" applyNumberFormat="0" applyAlignment="0" applyProtection="0"/>
    <xf numFmtId="0" fontId="34" fillId="37" borderId="3" applyNumberFormat="0" applyAlignment="0" applyProtection="0"/>
    <xf numFmtId="0" fontId="10" fillId="38" borderId="4" applyNumberFormat="0" applyAlignment="0" applyProtection="0"/>
    <xf numFmtId="0" fontId="35" fillId="0" borderId="5" applyNumberFormat="0" applyFill="0" applyAlignment="0" applyProtection="0"/>
    <xf numFmtId="0" fontId="11" fillId="0" borderId="6" applyNumberFormat="0" applyFill="0" applyAlignment="0" applyProtection="0"/>
    <xf numFmtId="0" fontId="36" fillId="0" borderId="7" applyNumberFormat="0" applyFill="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1" fillId="39" borderId="0" applyNumberFormat="0" applyBorder="0" applyAlignment="0" applyProtection="0"/>
    <xf numFmtId="0" fontId="7" fillId="40" borderId="0" applyNumberFormat="0" applyBorder="0" applyAlignment="0" applyProtection="0"/>
    <xf numFmtId="0" fontId="31" fillId="41" borderId="0" applyNumberFormat="0" applyBorder="0" applyAlignment="0" applyProtection="0"/>
    <xf numFmtId="0" fontId="7" fillId="42" borderId="0" applyNumberFormat="0" applyBorder="0" applyAlignment="0" applyProtection="0"/>
    <xf numFmtId="0" fontId="31" fillId="43" borderId="0" applyNumberFormat="0" applyBorder="0" applyAlignment="0" applyProtection="0"/>
    <xf numFmtId="0" fontId="7" fillId="44" borderId="0" applyNumberFormat="0" applyBorder="0" applyAlignment="0" applyProtection="0"/>
    <xf numFmtId="0" fontId="31" fillId="45" borderId="0" applyNumberFormat="0" applyBorder="0" applyAlignment="0" applyProtection="0"/>
    <xf numFmtId="0" fontId="7" fillId="29" borderId="0" applyNumberFormat="0" applyBorder="0" applyAlignment="0" applyProtection="0"/>
    <xf numFmtId="0" fontId="31" fillId="46" borderId="0" applyNumberFormat="0" applyBorder="0" applyAlignment="0" applyProtection="0"/>
    <xf numFmtId="0" fontId="7" fillId="31" borderId="0" applyNumberFormat="0" applyBorder="0" applyAlignment="0" applyProtection="0"/>
    <xf numFmtId="0" fontId="31" fillId="47" borderId="0" applyNumberFormat="0" applyBorder="0" applyAlignment="0" applyProtection="0"/>
    <xf numFmtId="0" fontId="7" fillId="48" borderId="0" applyNumberFormat="0" applyBorder="0" applyAlignment="0" applyProtection="0"/>
    <xf numFmtId="0" fontId="38" fillId="49" borderId="1" applyNumberFormat="0" applyAlignment="0" applyProtection="0"/>
    <xf numFmtId="0" fontId="13" fillId="13" borderId="2" applyNumberFormat="0" applyAlignment="0" applyProtection="0"/>
    <xf numFmtId="0" fontId="39" fillId="50"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0" fillId="51" borderId="0" applyNumberFormat="0" applyBorder="0" applyAlignment="0" applyProtection="0"/>
    <xf numFmtId="0" fontId="15" fillId="5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1" fillId="0" borderId="0">
      <alignment/>
      <protection/>
    </xf>
    <xf numFmtId="0" fontId="0" fillId="53" borderId="8" applyNumberFormat="0" applyFont="0" applyAlignment="0" applyProtection="0"/>
    <xf numFmtId="0" fontId="21" fillId="54" borderId="9" applyNumberFormat="0" applyFont="0" applyAlignment="0" applyProtection="0"/>
    <xf numFmtId="9" fontId="0" fillId="0" borderId="0" applyFont="0" applyFill="0" applyBorder="0" applyAlignment="0" applyProtection="0"/>
    <xf numFmtId="0" fontId="41" fillId="35" borderId="10" applyNumberFormat="0" applyAlignment="0" applyProtection="0"/>
    <xf numFmtId="0" fontId="16" fillId="36" borderId="11" applyNumberFormat="0" applyAlignment="0" applyProtection="0"/>
    <xf numFmtId="0" fontId="42" fillId="0" borderId="0" applyNumberFormat="0" applyFill="0" applyBorder="0" applyAlignment="0" applyProtection="0"/>
    <xf numFmtId="0" fontId="17" fillId="0" borderId="0" applyNumberFormat="0" applyFill="0" applyBorder="0" applyAlignment="0" applyProtection="0"/>
    <xf numFmtId="0" fontId="43" fillId="0" borderId="0" applyNumberFormat="0" applyFill="0" applyBorder="0" applyAlignment="0" applyProtection="0"/>
    <xf numFmtId="0" fontId="18" fillId="0" borderId="0" applyNumberFormat="0" applyFill="0" applyBorder="0" applyAlignment="0" applyProtection="0"/>
    <xf numFmtId="0" fontId="44" fillId="0" borderId="0" applyNumberFormat="0" applyFill="0" applyBorder="0" applyAlignment="0" applyProtection="0"/>
    <xf numFmtId="0" fontId="45" fillId="0" borderId="12" applyNumberFormat="0" applyFill="0" applyAlignment="0" applyProtection="0"/>
    <xf numFmtId="0" fontId="19" fillId="0" borderId="13" applyNumberFormat="0" applyFill="0" applyAlignment="0" applyProtection="0"/>
    <xf numFmtId="0" fontId="37" fillId="0" borderId="14" applyNumberFormat="0" applyFill="0" applyAlignment="0" applyProtection="0"/>
    <xf numFmtId="0" fontId="12" fillId="0" borderId="15" applyNumberFormat="0" applyFill="0" applyAlignment="0" applyProtection="0"/>
    <xf numFmtId="0" fontId="22" fillId="0" borderId="0" applyNumberFormat="0" applyFill="0" applyBorder="0" applyAlignment="0" applyProtection="0"/>
    <xf numFmtId="0" fontId="46" fillId="0" borderId="16" applyNumberFormat="0" applyFill="0" applyAlignment="0" applyProtection="0"/>
    <xf numFmtId="0" fontId="20" fillId="0" borderId="17" applyNumberFormat="0" applyFill="0" applyAlignment="0" applyProtection="0"/>
  </cellStyleXfs>
  <cellXfs count="99">
    <xf numFmtId="0" fontId="0" fillId="0" borderId="0" xfId="0" applyFont="1" applyAlignment="1">
      <alignment/>
    </xf>
    <xf numFmtId="1" fontId="0" fillId="0" borderId="0" xfId="0" applyNumberFormat="1" applyAlignment="1">
      <alignment/>
    </xf>
    <xf numFmtId="2" fontId="0" fillId="0" borderId="0" xfId="0" applyNumberFormat="1" applyAlignment="1">
      <alignment/>
    </xf>
    <xf numFmtId="1" fontId="0" fillId="55" borderId="18" xfId="0" applyNumberFormat="1" applyFill="1" applyBorder="1" applyAlignment="1">
      <alignment horizontal="center" vertical="center"/>
    </xf>
    <xf numFmtId="43" fontId="0" fillId="55" borderId="18" xfId="78" applyFont="1" applyFill="1" applyBorder="1" applyAlignment="1">
      <alignment horizontal="center" vertical="center"/>
    </xf>
    <xf numFmtId="1" fontId="0" fillId="55" borderId="18" xfId="0" applyNumberFormat="1" applyFill="1" applyBorder="1" applyAlignment="1">
      <alignment horizontal="center" vertical="center" wrapText="1"/>
    </xf>
    <xf numFmtId="43" fontId="0" fillId="0" borderId="0" xfId="78" applyFont="1" applyAlignment="1">
      <alignment/>
    </xf>
    <xf numFmtId="1" fontId="0" fillId="0" borderId="0" xfId="0" applyNumberFormat="1" applyAlignment="1">
      <alignment wrapText="1"/>
    </xf>
    <xf numFmtId="0" fontId="0" fillId="0" borderId="0" xfId="0" applyAlignment="1">
      <alignment wrapText="1"/>
    </xf>
    <xf numFmtId="43" fontId="0" fillId="0" borderId="0" xfId="78" applyFont="1" applyAlignment="1">
      <alignment vertical="center"/>
    </xf>
    <xf numFmtId="0" fontId="0" fillId="0" borderId="0" xfId="0" applyAlignment="1">
      <alignment vertical="center"/>
    </xf>
    <xf numFmtId="0" fontId="0" fillId="0" borderId="0" xfId="0" applyAlignment="1">
      <alignment/>
    </xf>
    <xf numFmtId="1" fontId="0" fillId="0" borderId="0" xfId="0" applyNumberFormat="1" applyAlignment="1">
      <alignment/>
    </xf>
    <xf numFmtId="2" fontId="0" fillId="0" borderId="0" xfId="0" applyNumberFormat="1" applyAlignment="1">
      <alignment/>
    </xf>
    <xf numFmtId="1" fontId="0" fillId="0" borderId="0" xfId="0" applyNumberFormat="1" applyAlignment="1">
      <alignment vertical="center"/>
    </xf>
    <xf numFmtId="1" fontId="0" fillId="0" borderId="0" xfId="0" applyNumberFormat="1" applyAlignment="1">
      <alignment vertical="center" wrapText="1"/>
    </xf>
    <xf numFmtId="2" fontId="0" fillId="0" borderId="0" xfId="0" applyNumberFormat="1" applyAlignment="1">
      <alignment vertical="center"/>
    </xf>
    <xf numFmtId="43" fontId="0" fillId="0" borderId="0" xfId="0" applyNumberFormat="1" applyAlignment="1">
      <alignment/>
    </xf>
    <xf numFmtId="43" fontId="0" fillId="56" borderId="0" xfId="78" applyFont="1" applyFill="1" applyAlignment="1">
      <alignment/>
    </xf>
    <xf numFmtId="0" fontId="0" fillId="0" borderId="0" xfId="0" applyAlignment="1">
      <alignment vertical="center" wrapText="1"/>
    </xf>
    <xf numFmtId="0" fontId="0" fillId="0" borderId="0" xfId="0" applyAlignment="1">
      <alignment/>
    </xf>
    <xf numFmtId="1" fontId="0" fillId="0" borderId="0" xfId="0" applyNumberFormat="1" applyAlignment="1">
      <alignment/>
    </xf>
    <xf numFmtId="43" fontId="0" fillId="0" borderId="0" xfId="78" applyFont="1" applyAlignment="1">
      <alignment/>
    </xf>
    <xf numFmtId="0" fontId="0" fillId="0" borderId="0" xfId="0" applyAlignment="1">
      <alignment/>
    </xf>
    <xf numFmtId="1" fontId="0" fillId="57" borderId="18" xfId="0" applyNumberFormat="1" applyFill="1" applyBorder="1" applyAlignment="1">
      <alignment horizontal="center" vertical="center"/>
    </xf>
    <xf numFmtId="43" fontId="0" fillId="57" borderId="18" xfId="78" applyFont="1" applyFill="1" applyBorder="1" applyAlignment="1">
      <alignment horizontal="center" vertical="center"/>
    </xf>
    <xf numFmtId="1" fontId="0" fillId="57" borderId="18" xfId="0" applyNumberFormat="1" applyFill="1" applyBorder="1" applyAlignment="1">
      <alignment horizontal="center" vertical="center" wrapText="1"/>
    </xf>
    <xf numFmtId="2" fontId="0" fillId="57" borderId="18" xfId="0" applyNumberFormat="1" applyFill="1" applyBorder="1" applyAlignment="1">
      <alignment horizontal="center" vertical="center"/>
    </xf>
    <xf numFmtId="43" fontId="46" fillId="0" borderId="19" xfId="78" applyFont="1" applyBorder="1" applyAlignment="1">
      <alignment vertical="center"/>
    </xf>
    <xf numFmtId="43" fontId="46" fillId="0" borderId="19" xfId="0" applyNumberFormat="1" applyFont="1" applyBorder="1" applyAlignment="1">
      <alignment/>
    </xf>
    <xf numFmtId="164" fontId="6" fillId="58" borderId="0" xfId="0" applyNumberFormat="1" applyFont="1" applyFill="1" applyBorder="1" applyAlignment="1">
      <alignment vertical="center"/>
    </xf>
    <xf numFmtId="164" fontId="6" fillId="58" borderId="0" xfId="0" applyNumberFormat="1" applyFont="1" applyFill="1" applyAlignment="1">
      <alignment vertical="center"/>
    </xf>
    <xf numFmtId="164" fontId="4" fillId="58" borderId="0" xfId="0" applyNumberFormat="1" applyFont="1" applyFill="1" applyAlignment="1">
      <alignment/>
    </xf>
    <xf numFmtId="10" fontId="4" fillId="57" borderId="0" xfId="0" applyNumberFormat="1" applyFont="1" applyFill="1" applyAlignment="1">
      <alignment horizontal="center"/>
    </xf>
    <xf numFmtId="0" fontId="3" fillId="58" borderId="0" xfId="0" applyFont="1" applyFill="1" applyAlignment="1">
      <alignment horizontal="center"/>
    </xf>
    <xf numFmtId="4" fontId="4" fillId="58" borderId="0" xfId="0" applyNumberFormat="1" applyFont="1" applyFill="1" applyAlignment="1">
      <alignment/>
    </xf>
    <xf numFmtId="0" fontId="3" fillId="58" borderId="0" xfId="0" applyFont="1" applyFill="1" applyBorder="1" applyAlignment="1">
      <alignment horizontal="center" vertical="center" wrapText="1"/>
    </xf>
    <xf numFmtId="10" fontId="4" fillId="57" borderId="0" xfId="0" applyNumberFormat="1" applyFont="1" applyFill="1" applyBorder="1" applyAlignment="1">
      <alignment horizontal="center"/>
    </xf>
    <xf numFmtId="0" fontId="3" fillId="58" borderId="0" xfId="0" applyFont="1" applyFill="1" applyAlignment="1">
      <alignment horizontal="center" vertical="center" wrapText="1"/>
    </xf>
    <xf numFmtId="0" fontId="3" fillId="58" borderId="0" xfId="0" applyFont="1" applyFill="1" applyAlignment="1">
      <alignment/>
    </xf>
    <xf numFmtId="0" fontId="6" fillId="58" borderId="0" xfId="0" applyFont="1" applyFill="1" applyAlignment="1">
      <alignment horizontal="center"/>
    </xf>
    <xf numFmtId="0" fontId="4" fillId="58" borderId="0" xfId="0" applyFont="1" applyFill="1" applyAlignment="1">
      <alignment horizontal="right"/>
    </xf>
    <xf numFmtId="0" fontId="0" fillId="58" borderId="0" xfId="0" applyFill="1" applyAlignment="1">
      <alignment/>
    </xf>
    <xf numFmtId="3" fontId="6" fillId="58" borderId="0" xfId="0" applyNumberFormat="1" applyFont="1" applyFill="1" applyAlignment="1">
      <alignment/>
    </xf>
    <xf numFmtId="10" fontId="6" fillId="58" borderId="0" xfId="0" applyNumberFormat="1" applyFont="1" applyFill="1" applyAlignment="1">
      <alignment/>
    </xf>
    <xf numFmtId="0" fontId="5" fillId="0" borderId="0" xfId="0" applyFont="1" applyBorder="1" applyAlignment="1">
      <alignment horizontal="center"/>
    </xf>
    <xf numFmtId="0" fontId="4" fillId="0" borderId="0" xfId="0" applyFont="1" applyBorder="1" applyAlignment="1">
      <alignment horizontal="center"/>
    </xf>
    <xf numFmtId="10" fontId="4" fillId="58" borderId="0" xfId="0" applyNumberFormat="1" applyFont="1" applyFill="1" applyAlignment="1">
      <alignment/>
    </xf>
    <xf numFmtId="1" fontId="0" fillId="0" borderId="0" xfId="0" applyNumberFormat="1" applyAlignment="1">
      <alignment horizontal="center" vertical="center"/>
    </xf>
    <xf numFmtId="43" fontId="0" fillId="0" borderId="19" xfId="0" applyNumberFormat="1" applyBorder="1" applyAlignment="1">
      <alignment vertical="center"/>
    </xf>
    <xf numFmtId="43" fontId="46" fillId="0" borderId="19" xfId="0" applyNumberFormat="1" applyFont="1" applyBorder="1" applyAlignment="1">
      <alignment vertical="center"/>
    </xf>
    <xf numFmtId="0" fontId="4" fillId="58" borderId="0" xfId="0" applyFont="1" applyFill="1" applyBorder="1" applyAlignment="1">
      <alignment horizontal="center"/>
    </xf>
    <xf numFmtId="10" fontId="6" fillId="58" borderId="0" xfId="0" applyNumberFormat="1" applyFont="1" applyFill="1" applyBorder="1" applyAlignment="1">
      <alignment/>
    </xf>
    <xf numFmtId="0" fontId="6" fillId="58" borderId="0" xfId="0" applyFont="1" applyFill="1" applyAlignment="1">
      <alignment horizontal="center" vertical="center" wrapText="1"/>
    </xf>
    <xf numFmtId="43" fontId="0" fillId="0" borderId="0" xfId="0" applyNumberFormat="1" applyBorder="1" applyAlignment="1">
      <alignment vertical="center"/>
    </xf>
    <xf numFmtId="0" fontId="0" fillId="0" borderId="0" xfId="0" applyAlignment="1">
      <alignment horizontal="left" vertical="center"/>
    </xf>
    <xf numFmtId="43" fontId="46" fillId="0" borderId="0" xfId="0" applyNumberFormat="1" applyFont="1" applyBorder="1" applyAlignment="1">
      <alignment/>
    </xf>
    <xf numFmtId="43" fontId="46" fillId="0" borderId="0" xfId="0" applyNumberFormat="1" applyFont="1" applyBorder="1" applyAlignment="1">
      <alignment vertical="center"/>
    </xf>
    <xf numFmtId="0" fontId="47" fillId="0" borderId="0" xfId="0" applyFont="1" applyFill="1" applyAlignment="1">
      <alignment horizontal="center" vertical="center" wrapText="1"/>
    </xf>
    <xf numFmtId="0" fontId="48" fillId="0" borderId="0" xfId="0" applyFont="1" applyAlignment="1">
      <alignment horizontal="center" vertical="center"/>
    </xf>
    <xf numFmtId="0" fontId="49" fillId="0" borderId="0" xfId="0" applyFont="1" applyFill="1" applyAlignment="1">
      <alignment horizontal="center" vertical="center" wrapText="1"/>
    </xf>
    <xf numFmtId="0" fontId="50" fillId="0" borderId="0" xfId="0" applyFont="1" applyFill="1" applyAlignment="1">
      <alignment horizontal="center" vertical="center" wrapText="1"/>
    </xf>
    <xf numFmtId="0" fontId="47" fillId="0" borderId="0" xfId="0" applyFont="1" applyAlignment="1">
      <alignment horizontal="center" vertical="center"/>
    </xf>
    <xf numFmtId="0" fontId="51" fillId="0" borderId="0" xfId="0" applyFont="1" applyAlignment="1">
      <alignment horizontal="center" vertical="center" wrapText="1"/>
    </xf>
    <xf numFmtId="0" fontId="51" fillId="0" borderId="20" xfId="0" applyFont="1" applyBorder="1" applyAlignment="1">
      <alignment horizontal="center" vertical="center" wrapText="1"/>
    </xf>
    <xf numFmtId="0" fontId="2" fillId="58" borderId="0" xfId="0" applyFont="1" applyFill="1" applyAlignment="1">
      <alignment horizontal="center"/>
    </xf>
    <xf numFmtId="0" fontId="49" fillId="0" borderId="0" xfId="0" applyFont="1" applyAlignment="1">
      <alignment horizontal="center" vertical="center"/>
    </xf>
    <xf numFmtId="0" fontId="6" fillId="58" borderId="0" xfId="0" applyFont="1" applyFill="1" applyBorder="1" applyAlignment="1">
      <alignment horizontal="center" vertical="center" wrapText="1"/>
    </xf>
    <xf numFmtId="164" fontId="6" fillId="58" borderId="0" xfId="0" applyNumberFormat="1" applyFont="1" applyFill="1" applyBorder="1" applyAlignment="1">
      <alignment horizontal="center" vertical="center" wrapText="1"/>
    </xf>
    <xf numFmtId="164" fontId="6" fillId="0" borderId="0" xfId="0" applyNumberFormat="1" applyFont="1" applyFill="1" applyAlignment="1">
      <alignment horizontal="center" vertical="center" wrapText="1"/>
    </xf>
    <xf numFmtId="0" fontId="6" fillId="58" borderId="0" xfId="0" applyFont="1" applyFill="1" applyAlignment="1">
      <alignment horizontal="center" vertical="center" wrapText="1"/>
    </xf>
    <xf numFmtId="164" fontId="6" fillId="58" borderId="0" xfId="0" applyNumberFormat="1" applyFont="1" applyFill="1" applyBorder="1" applyAlignment="1">
      <alignment horizontal="center" vertical="center"/>
    </xf>
    <xf numFmtId="164" fontId="6" fillId="58" borderId="0" xfId="0" applyNumberFormat="1" applyFont="1" applyFill="1" applyAlignment="1">
      <alignment horizontal="center" vertical="center"/>
    </xf>
    <xf numFmtId="0" fontId="4" fillId="58" borderId="21" xfId="0" applyFont="1" applyFill="1" applyBorder="1" applyAlignment="1">
      <alignment horizontal="center" vertical="center"/>
    </xf>
    <xf numFmtId="0" fontId="4" fillId="59" borderId="22" xfId="0" applyFont="1" applyFill="1" applyBorder="1" applyAlignment="1">
      <alignment horizontal="center"/>
    </xf>
    <xf numFmtId="0" fontId="4" fillId="60" borderId="23" xfId="0" applyFont="1" applyFill="1" applyBorder="1" applyAlignment="1">
      <alignment horizontal="center"/>
    </xf>
    <xf numFmtId="0" fontId="4" fillId="60" borderId="24" xfId="0" applyFont="1" applyFill="1" applyBorder="1" applyAlignment="1">
      <alignment horizontal="center"/>
    </xf>
    <xf numFmtId="0" fontId="5" fillId="58" borderId="25" xfId="0" applyFont="1" applyFill="1" applyBorder="1" applyAlignment="1">
      <alignment horizontal="center" vertical="center"/>
    </xf>
    <xf numFmtId="0" fontId="4" fillId="58" borderId="25" xfId="0" applyFont="1" applyFill="1" applyBorder="1" applyAlignment="1">
      <alignment horizontal="center" vertical="center"/>
    </xf>
    <xf numFmtId="0" fontId="4" fillId="55" borderId="25" xfId="0" applyFont="1" applyFill="1" applyBorder="1" applyAlignment="1">
      <alignment horizontal="center" vertical="center"/>
    </xf>
    <xf numFmtId="0" fontId="4" fillId="0" borderId="25" xfId="0" applyFont="1" applyBorder="1" applyAlignment="1">
      <alignment horizontal="center" vertical="center"/>
    </xf>
    <xf numFmtId="17" fontId="4" fillId="30" borderId="25" xfId="0" applyNumberFormat="1" applyFont="1" applyFill="1" applyBorder="1" applyAlignment="1">
      <alignment horizontal="center" vertical="center"/>
    </xf>
    <xf numFmtId="4" fontId="4" fillId="24" borderId="25" xfId="0" applyNumberFormat="1" applyFont="1" applyFill="1" applyBorder="1" applyAlignment="1">
      <alignment horizontal="center" vertical="center" wrapText="1"/>
    </xf>
    <xf numFmtId="0" fontId="6" fillId="58" borderId="21" xfId="0" applyFont="1" applyFill="1" applyBorder="1" applyAlignment="1">
      <alignment horizontal="center" vertical="center" wrapText="1"/>
    </xf>
    <xf numFmtId="164" fontId="6" fillId="58" borderId="21" xfId="0" applyNumberFormat="1" applyFont="1" applyFill="1" applyBorder="1" applyAlignment="1">
      <alignment horizontal="center" vertical="center"/>
    </xf>
    <xf numFmtId="164" fontId="6" fillId="0" borderId="25" xfId="0" applyNumberFormat="1" applyFont="1" applyFill="1" applyBorder="1" applyAlignment="1">
      <alignment vertical="center"/>
    </xf>
    <xf numFmtId="164" fontId="6" fillId="58" borderId="25" xfId="0" applyNumberFormat="1" applyFont="1" applyFill="1" applyBorder="1" applyAlignment="1">
      <alignment vertical="center"/>
    </xf>
    <xf numFmtId="164" fontId="6" fillId="58" borderId="25" xfId="0" applyNumberFormat="1" applyFont="1" applyFill="1" applyBorder="1" applyAlignment="1">
      <alignment/>
    </xf>
    <xf numFmtId="10" fontId="4" fillId="57" borderId="25" xfId="0" applyNumberFormat="1" applyFont="1" applyFill="1" applyBorder="1" applyAlignment="1">
      <alignment horizontal="center"/>
    </xf>
    <xf numFmtId="164" fontId="5" fillId="56" borderId="25" xfId="0" applyNumberFormat="1" applyFont="1" applyFill="1" applyBorder="1" applyAlignment="1">
      <alignment/>
    </xf>
    <xf numFmtId="0" fontId="5" fillId="0" borderId="25" xfId="0" applyFont="1" applyBorder="1" applyAlignment="1">
      <alignment horizontal="center"/>
    </xf>
    <xf numFmtId="0" fontId="4" fillId="0" borderId="25" xfId="0" applyFont="1" applyBorder="1" applyAlignment="1">
      <alignment horizontal="center"/>
    </xf>
    <xf numFmtId="0" fontId="4" fillId="58" borderId="25" xfId="0" applyFont="1" applyFill="1" applyBorder="1" applyAlignment="1">
      <alignment horizontal="center"/>
    </xf>
    <xf numFmtId="10" fontId="6" fillId="58" borderId="25" xfId="0" applyNumberFormat="1" applyFont="1" applyFill="1" applyBorder="1" applyAlignment="1">
      <alignment/>
    </xf>
    <xf numFmtId="10" fontId="0" fillId="0" borderId="0" xfId="0" applyNumberFormat="1" applyAlignment="1">
      <alignment/>
    </xf>
    <xf numFmtId="169" fontId="0" fillId="0" borderId="0" xfId="0" applyNumberFormat="1" applyAlignment="1">
      <alignment/>
    </xf>
    <xf numFmtId="43" fontId="0" fillId="0" borderId="0" xfId="78" applyFont="1" applyAlignment="1">
      <alignment vertical="center"/>
    </xf>
    <xf numFmtId="43" fontId="46" fillId="0" borderId="0" xfId="78" applyFont="1" applyBorder="1" applyAlignment="1">
      <alignment vertical="center"/>
    </xf>
    <xf numFmtId="0" fontId="0" fillId="0" borderId="0" xfId="0" applyAlignment="1">
      <alignment horizontal="left" vertical="center" wrapText="1"/>
    </xf>
  </cellXfs>
  <cellStyles count="92">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1 2" xfId="40"/>
    <cellStyle name="60% - Énfasis2" xfId="41"/>
    <cellStyle name="60% - Énfasis2 2" xfId="42"/>
    <cellStyle name="60% - Énfasis3" xfId="43"/>
    <cellStyle name="60% - Énfasis3 2" xfId="44"/>
    <cellStyle name="60% - Énfasis4" xfId="45"/>
    <cellStyle name="60% - Énfasis4 2" xfId="46"/>
    <cellStyle name="60% - Énfasis5" xfId="47"/>
    <cellStyle name="60% - Énfasis5 2" xfId="48"/>
    <cellStyle name="60% - Énfasis6" xfId="49"/>
    <cellStyle name="60% - Énfasis6 2" xfId="50"/>
    <cellStyle name="Buena" xfId="51"/>
    <cellStyle name="Buena 2" xfId="52"/>
    <cellStyle name="Cálculo" xfId="53"/>
    <cellStyle name="Cálculo 2" xfId="54"/>
    <cellStyle name="Celda de comprobación" xfId="55"/>
    <cellStyle name="Celda de comprobación 2" xfId="56"/>
    <cellStyle name="Celda vinculada" xfId="57"/>
    <cellStyle name="Celda vinculada 2" xfId="58"/>
    <cellStyle name="Encabezado 1" xfId="59"/>
    <cellStyle name="Encabezado 4" xfId="60"/>
    <cellStyle name="Encabezado 4 2" xfId="61"/>
    <cellStyle name="Énfasis1" xfId="62"/>
    <cellStyle name="Énfasis1 2" xfId="63"/>
    <cellStyle name="Énfasis2" xfId="64"/>
    <cellStyle name="Énfasis2 2" xfId="65"/>
    <cellStyle name="Énfasis3" xfId="66"/>
    <cellStyle name="Énfasis3 2" xfId="67"/>
    <cellStyle name="Énfasis4" xfId="68"/>
    <cellStyle name="Énfasis4 2" xfId="69"/>
    <cellStyle name="Énfasis5" xfId="70"/>
    <cellStyle name="Énfasis5 2" xfId="71"/>
    <cellStyle name="Énfasis6" xfId="72"/>
    <cellStyle name="Énfasis6 2" xfId="73"/>
    <cellStyle name="Entrada" xfId="74"/>
    <cellStyle name="Entrada 2" xfId="75"/>
    <cellStyle name="Incorrecto" xfId="76"/>
    <cellStyle name="Incorrecto 2" xfId="77"/>
    <cellStyle name="Comma" xfId="78"/>
    <cellStyle name="Comma [0]" xfId="79"/>
    <cellStyle name="Currency" xfId="80"/>
    <cellStyle name="Currency [0]" xfId="81"/>
    <cellStyle name="Moneda 2" xfId="82"/>
    <cellStyle name="Neutral" xfId="83"/>
    <cellStyle name="Neutral 2" xfId="84"/>
    <cellStyle name="Normal 2" xfId="85"/>
    <cellStyle name="Normal 3" xfId="86"/>
    <cellStyle name="Normal 4" xfId="87"/>
    <cellStyle name="Normal 5" xfId="88"/>
    <cellStyle name="Notas" xfId="89"/>
    <cellStyle name="Notas 2" xfId="90"/>
    <cellStyle name="Percent" xfId="91"/>
    <cellStyle name="Salida" xfId="92"/>
    <cellStyle name="Salida 2" xfId="93"/>
    <cellStyle name="Texto de advertencia" xfId="94"/>
    <cellStyle name="Texto de advertencia 2" xfId="95"/>
    <cellStyle name="Texto explicativo" xfId="96"/>
    <cellStyle name="Texto explicativo 2" xfId="97"/>
    <cellStyle name="Título" xfId="98"/>
    <cellStyle name="Título 2" xfId="99"/>
    <cellStyle name="Título 2 2" xfId="100"/>
    <cellStyle name="Título 3" xfId="101"/>
    <cellStyle name="Título 3 2" xfId="102"/>
    <cellStyle name="Título 4" xfId="103"/>
    <cellStyle name="Total" xfId="104"/>
    <cellStyle name="Total 2" xfId="10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jpeg" /><Relationship Id="rId7" Type="http://schemas.openxmlformats.org/officeDocument/2006/relationships/image" Target="../media/image7.jpeg" /><Relationship Id="rId8" Type="http://schemas.openxmlformats.org/officeDocument/2006/relationships/image" Target="../media/image8.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1895475</xdr:colOff>
      <xdr:row>305</xdr:row>
      <xdr:rowOff>0</xdr:rowOff>
    </xdr:from>
    <xdr:to>
      <xdr:col>6</xdr:col>
      <xdr:colOff>1895475</xdr:colOff>
      <xdr:row>305</xdr:row>
      <xdr:rowOff>247650</xdr:rowOff>
    </xdr:to>
    <xdr:pic>
      <xdr:nvPicPr>
        <xdr:cNvPr id="1" name="3 Imagen" descr="LOGO ADMON 2012-2015.png"/>
        <xdr:cNvPicPr preferRelativeResize="1">
          <a:picLocks noChangeAspect="1"/>
        </xdr:cNvPicPr>
      </xdr:nvPicPr>
      <xdr:blipFill>
        <a:blip r:embed="rId1"/>
        <a:stretch>
          <a:fillRect/>
        </a:stretch>
      </xdr:blipFill>
      <xdr:spPr>
        <a:xfrm>
          <a:off x="12458700" y="150666450"/>
          <a:ext cx="0" cy="247650"/>
        </a:xfrm>
        <a:prstGeom prst="rect">
          <a:avLst/>
        </a:prstGeom>
        <a:noFill/>
        <a:ln w="9525" cmpd="sng">
          <a:noFill/>
        </a:ln>
      </xdr:spPr>
    </xdr:pic>
    <xdr:clientData/>
  </xdr:twoCellAnchor>
  <xdr:twoCellAnchor editAs="oneCell">
    <xdr:from>
      <xdr:col>6</xdr:col>
      <xdr:colOff>1895475</xdr:colOff>
      <xdr:row>305</xdr:row>
      <xdr:rowOff>0</xdr:rowOff>
    </xdr:from>
    <xdr:to>
      <xdr:col>6</xdr:col>
      <xdr:colOff>1895475</xdr:colOff>
      <xdr:row>305</xdr:row>
      <xdr:rowOff>142875</xdr:rowOff>
    </xdr:to>
    <xdr:pic>
      <xdr:nvPicPr>
        <xdr:cNvPr id="2" name="3 Imagen" descr="LOGO ADMON 2012-2015.png"/>
        <xdr:cNvPicPr preferRelativeResize="1">
          <a:picLocks noChangeAspect="1"/>
        </xdr:cNvPicPr>
      </xdr:nvPicPr>
      <xdr:blipFill>
        <a:blip r:embed="rId1"/>
        <a:stretch>
          <a:fillRect/>
        </a:stretch>
      </xdr:blipFill>
      <xdr:spPr>
        <a:xfrm>
          <a:off x="12458700" y="150666450"/>
          <a:ext cx="0" cy="142875"/>
        </a:xfrm>
        <a:prstGeom prst="rect">
          <a:avLst/>
        </a:prstGeom>
        <a:noFill/>
        <a:ln w="9525" cmpd="sng">
          <a:noFill/>
        </a:ln>
      </xdr:spPr>
    </xdr:pic>
    <xdr:clientData/>
  </xdr:twoCellAnchor>
  <xdr:twoCellAnchor>
    <xdr:from>
      <xdr:col>1</xdr:col>
      <xdr:colOff>190500</xdr:colOff>
      <xdr:row>0</xdr:row>
      <xdr:rowOff>152400</xdr:rowOff>
    </xdr:from>
    <xdr:to>
      <xdr:col>1</xdr:col>
      <xdr:colOff>952500</xdr:colOff>
      <xdr:row>4</xdr:row>
      <xdr:rowOff>104775</xdr:rowOff>
    </xdr:to>
    <xdr:pic>
      <xdr:nvPicPr>
        <xdr:cNvPr id="3" name="1 Imagen" descr="EscudoSanPedro_2.JPG"/>
        <xdr:cNvPicPr preferRelativeResize="1">
          <a:picLocks noChangeAspect="1"/>
        </xdr:cNvPicPr>
      </xdr:nvPicPr>
      <xdr:blipFill>
        <a:blip r:embed="rId2"/>
        <a:stretch>
          <a:fillRect/>
        </a:stretch>
      </xdr:blipFill>
      <xdr:spPr>
        <a:xfrm>
          <a:off x="952500" y="152400"/>
          <a:ext cx="762000" cy="981075"/>
        </a:xfrm>
        <a:prstGeom prst="rect">
          <a:avLst/>
        </a:prstGeom>
        <a:noFill/>
        <a:ln w="9525" cmpd="sng">
          <a:noFill/>
        </a:ln>
      </xdr:spPr>
    </xdr:pic>
    <xdr:clientData/>
  </xdr:twoCellAnchor>
  <xdr:twoCellAnchor editAs="oneCell">
    <xdr:from>
      <xdr:col>6</xdr:col>
      <xdr:colOff>942975</xdr:colOff>
      <xdr:row>0</xdr:row>
      <xdr:rowOff>19050</xdr:rowOff>
    </xdr:from>
    <xdr:to>
      <xdr:col>6</xdr:col>
      <xdr:colOff>1857375</xdr:colOff>
      <xdr:row>6</xdr:row>
      <xdr:rowOff>47625</xdr:rowOff>
    </xdr:to>
    <xdr:pic>
      <xdr:nvPicPr>
        <xdr:cNvPr id="4" name="Picture 2"/>
        <xdr:cNvPicPr preferRelativeResize="1">
          <a:picLocks noChangeAspect="1"/>
        </xdr:cNvPicPr>
      </xdr:nvPicPr>
      <xdr:blipFill>
        <a:blip r:embed="rId3"/>
        <a:stretch>
          <a:fillRect/>
        </a:stretch>
      </xdr:blipFill>
      <xdr:spPr>
        <a:xfrm>
          <a:off x="11506200" y="19050"/>
          <a:ext cx="914400" cy="1514475"/>
        </a:xfrm>
        <a:prstGeom prst="rect">
          <a:avLst/>
        </a:prstGeom>
        <a:noFill/>
        <a:ln w="9525" cmpd="sng">
          <a:noFill/>
        </a:ln>
      </xdr:spPr>
    </xdr:pic>
    <xdr:clientData/>
  </xdr:twoCellAnchor>
  <xdr:twoCellAnchor editAs="oneCell">
    <xdr:from>
      <xdr:col>6</xdr:col>
      <xdr:colOff>1895475</xdr:colOff>
      <xdr:row>305</xdr:row>
      <xdr:rowOff>0</xdr:rowOff>
    </xdr:from>
    <xdr:to>
      <xdr:col>6</xdr:col>
      <xdr:colOff>1895475</xdr:colOff>
      <xdr:row>305</xdr:row>
      <xdr:rowOff>142875</xdr:rowOff>
    </xdr:to>
    <xdr:pic>
      <xdr:nvPicPr>
        <xdr:cNvPr id="5" name="3 Imagen" descr="LOGO ADMON 2012-2015.png"/>
        <xdr:cNvPicPr preferRelativeResize="1">
          <a:picLocks noChangeAspect="1"/>
        </xdr:cNvPicPr>
      </xdr:nvPicPr>
      <xdr:blipFill>
        <a:blip r:embed="rId1"/>
        <a:stretch>
          <a:fillRect/>
        </a:stretch>
      </xdr:blipFill>
      <xdr:spPr>
        <a:xfrm>
          <a:off x="12458700" y="150666450"/>
          <a:ext cx="0" cy="142875"/>
        </a:xfrm>
        <a:prstGeom prst="rect">
          <a:avLst/>
        </a:prstGeom>
        <a:noFill/>
        <a:ln w="9525" cmpd="sng">
          <a:noFill/>
        </a:ln>
      </xdr:spPr>
    </xdr:pic>
    <xdr:clientData/>
  </xdr:twoCellAnchor>
  <xdr:twoCellAnchor editAs="oneCell">
    <xdr:from>
      <xdr:col>6</xdr:col>
      <xdr:colOff>1895475</xdr:colOff>
      <xdr:row>305</xdr:row>
      <xdr:rowOff>0</xdr:rowOff>
    </xdr:from>
    <xdr:to>
      <xdr:col>6</xdr:col>
      <xdr:colOff>1895475</xdr:colOff>
      <xdr:row>305</xdr:row>
      <xdr:rowOff>142875</xdr:rowOff>
    </xdr:to>
    <xdr:pic>
      <xdr:nvPicPr>
        <xdr:cNvPr id="6" name="3 Imagen" descr="LOGO ADMON 2012-2015.png"/>
        <xdr:cNvPicPr preferRelativeResize="1">
          <a:picLocks noChangeAspect="1"/>
        </xdr:cNvPicPr>
      </xdr:nvPicPr>
      <xdr:blipFill>
        <a:blip r:embed="rId1"/>
        <a:stretch>
          <a:fillRect/>
        </a:stretch>
      </xdr:blipFill>
      <xdr:spPr>
        <a:xfrm>
          <a:off x="12458700" y="150666450"/>
          <a:ext cx="0" cy="142875"/>
        </a:xfrm>
        <a:prstGeom prst="rect">
          <a:avLst/>
        </a:prstGeom>
        <a:noFill/>
        <a:ln w="9525" cmpd="sng">
          <a:noFill/>
        </a:ln>
      </xdr:spPr>
    </xdr:pic>
    <xdr:clientData/>
  </xdr:twoCellAnchor>
  <xdr:twoCellAnchor>
    <xdr:from>
      <xdr:col>0</xdr:col>
      <xdr:colOff>533400</xdr:colOff>
      <xdr:row>118</xdr:row>
      <xdr:rowOff>66675</xdr:rowOff>
    </xdr:from>
    <xdr:to>
      <xdr:col>1</xdr:col>
      <xdr:colOff>600075</xdr:colOff>
      <xdr:row>120</xdr:row>
      <xdr:rowOff>104775</xdr:rowOff>
    </xdr:to>
    <xdr:pic>
      <xdr:nvPicPr>
        <xdr:cNvPr id="7" name="Picture 27" descr="sanpedro"/>
        <xdr:cNvPicPr preferRelativeResize="1">
          <a:picLocks noChangeAspect="1"/>
        </xdr:cNvPicPr>
      </xdr:nvPicPr>
      <xdr:blipFill>
        <a:blip r:embed="rId4"/>
        <a:stretch>
          <a:fillRect/>
        </a:stretch>
      </xdr:blipFill>
      <xdr:spPr>
        <a:xfrm>
          <a:off x="533400" y="43481625"/>
          <a:ext cx="828675" cy="838200"/>
        </a:xfrm>
        <a:prstGeom prst="rect">
          <a:avLst/>
        </a:prstGeom>
        <a:noFill/>
        <a:ln w="9525" cmpd="sng">
          <a:noFill/>
        </a:ln>
      </xdr:spPr>
    </xdr:pic>
    <xdr:clientData/>
  </xdr:twoCellAnchor>
  <xdr:twoCellAnchor>
    <xdr:from>
      <xdr:col>1</xdr:col>
      <xdr:colOff>9525</xdr:colOff>
      <xdr:row>139</xdr:row>
      <xdr:rowOff>57150</xdr:rowOff>
    </xdr:from>
    <xdr:to>
      <xdr:col>1</xdr:col>
      <xdr:colOff>762000</xdr:colOff>
      <xdr:row>141</xdr:row>
      <xdr:rowOff>123825</xdr:rowOff>
    </xdr:to>
    <xdr:pic>
      <xdr:nvPicPr>
        <xdr:cNvPr id="8" name="Picture 27" descr="sanpedro"/>
        <xdr:cNvPicPr preferRelativeResize="1">
          <a:picLocks noChangeAspect="1"/>
        </xdr:cNvPicPr>
      </xdr:nvPicPr>
      <xdr:blipFill>
        <a:blip r:embed="rId5"/>
        <a:stretch>
          <a:fillRect/>
        </a:stretch>
      </xdr:blipFill>
      <xdr:spPr>
        <a:xfrm>
          <a:off x="771525" y="56959500"/>
          <a:ext cx="752475" cy="866775"/>
        </a:xfrm>
        <a:prstGeom prst="rect">
          <a:avLst/>
        </a:prstGeom>
        <a:noFill/>
        <a:ln w="9525" cmpd="sng">
          <a:noFill/>
        </a:ln>
      </xdr:spPr>
    </xdr:pic>
    <xdr:clientData/>
  </xdr:twoCellAnchor>
  <xdr:twoCellAnchor>
    <xdr:from>
      <xdr:col>0</xdr:col>
      <xdr:colOff>628650</xdr:colOff>
      <xdr:row>193</xdr:row>
      <xdr:rowOff>66675</xdr:rowOff>
    </xdr:from>
    <xdr:to>
      <xdr:col>1</xdr:col>
      <xdr:colOff>619125</xdr:colOff>
      <xdr:row>195</xdr:row>
      <xdr:rowOff>133350</xdr:rowOff>
    </xdr:to>
    <xdr:pic>
      <xdr:nvPicPr>
        <xdr:cNvPr id="9" name="Picture 27" descr="sanpedro"/>
        <xdr:cNvPicPr preferRelativeResize="1">
          <a:picLocks noChangeAspect="1"/>
        </xdr:cNvPicPr>
      </xdr:nvPicPr>
      <xdr:blipFill>
        <a:blip r:embed="rId5"/>
        <a:stretch>
          <a:fillRect/>
        </a:stretch>
      </xdr:blipFill>
      <xdr:spPr>
        <a:xfrm>
          <a:off x="628650" y="86687025"/>
          <a:ext cx="752475" cy="866775"/>
        </a:xfrm>
        <a:prstGeom prst="rect">
          <a:avLst/>
        </a:prstGeom>
        <a:noFill/>
        <a:ln w="9525" cmpd="sng">
          <a:noFill/>
        </a:ln>
      </xdr:spPr>
    </xdr:pic>
    <xdr:clientData/>
  </xdr:twoCellAnchor>
  <xdr:twoCellAnchor>
    <xdr:from>
      <xdr:col>0</xdr:col>
      <xdr:colOff>581025</xdr:colOff>
      <xdr:row>279</xdr:row>
      <xdr:rowOff>66675</xdr:rowOff>
    </xdr:from>
    <xdr:to>
      <xdr:col>1</xdr:col>
      <xdr:colOff>733425</xdr:colOff>
      <xdr:row>281</xdr:row>
      <xdr:rowOff>161925</xdr:rowOff>
    </xdr:to>
    <xdr:pic>
      <xdr:nvPicPr>
        <xdr:cNvPr id="10" name="Picture 27" descr="sanpedro"/>
        <xdr:cNvPicPr preferRelativeResize="1">
          <a:picLocks noChangeAspect="1"/>
        </xdr:cNvPicPr>
      </xdr:nvPicPr>
      <xdr:blipFill>
        <a:blip r:embed="rId6"/>
        <a:stretch>
          <a:fillRect/>
        </a:stretch>
      </xdr:blipFill>
      <xdr:spPr>
        <a:xfrm>
          <a:off x="581025" y="136559925"/>
          <a:ext cx="914400" cy="895350"/>
        </a:xfrm>
        <a:prstGeom prst="rect">
          <a:avLst/>
        </a:prstGeom>
        <a:noFill/>
        <a:ln w="9525" cmpd="sng">
          <a:noFill/>
        </a:ln>
      </xdr:spPr>
    </xdr:pic>
    <xdr:clientData/>
  </xdr:twoCellAnchor>
  <xdr:twoCellAnchor>
    <xdr:from>
      <xdr:col>0</xdr:col>
      <xdr:colOff>533400</xdr:colOff>
      <xdr:row>118</xdr:row>
      <xdr:rowOff>66675</xdr:rowOff>
    </xdr:from>
    <xdr:to>
      <xdr:col>1</xdr:col>
      <xdr:colOff>600075</xdr:colOff>
      <xdr:row>120</xdr:row>
      <xdr:rowOff>104775</xdr:rowOff>
    </xdr:to>
    <xdr:pic>
      <xdr:nvPicPr>
        <xdr:cNvPr id="11" name="Picture 27" descr="sanpedro"/>
        <xdr:cNvPicPr preferRelativeResize="1">
          <a:picLocks noChangeAspect="1"/>
        </xdr:cNvPicPr>
      </xdr:nvPicPr>
      <xdr:blipFill>
        <a:blip r:embed="rId4"/>
        <a:stretch>
          <a:fillRect/>
        </a:stretch>
      </xdr:blipFill>
      <xdr:spPr>
        <a:xfrm>
          <a:off x="533400" y="43481625"/>
          <a:ext cx="828675" cy="838200"/>
        </a:xfrm>
        <a:prstGeom prst="rect">
          <a:avLst/>
        </a:prstGeom>
        <a:noFill/>
        <a:ln w="9525" cmpd="sng">
          <a:noFill/>
        </a:ln>
      </xdr:spPr>
    </xdr:pic>
    <xdr:clientData/>
  </xdr:twoCellAnchor>
  <xdr:twoCellAnchor>
    <xdr:from>
      <xdr:col>1</xdr:col>
      <xdr:colOff>9525</xdr:colOff>
      <xdr:row>139</xdr:row>
      <xdr:rowOff>57150</xdr:rowOff>
    </xdr:from>
    <xdr:to>
      <xdr:col>1</xdr:col>
      <xdr:colOff>762000</xdr:colOff>
      <xdr:row>141</xdr:row>
      <xdr:rowOff>123825</xdr:rowOff>
    </xdr:to>
    <xdr:pic>
      <xdr:nvPicPr>
        <xdr:cNvPr id="12" name="Picture 27" descr="sanpedro"/>
        <xdr:cNvPicPr preferRelativeResize="1">
          <a:picLocks noChangeAspect="1"/>
        </xdr:cNvPicPr>
      </xdr:nvPicPr>
      <xdr:blipFill>
        <a:blip r:embed="rId7"/>
        <a:stretch>
          <a:fillRect/>
        </a:stretch>
      </xdr:blipFill>
      <xdr:spPr>
        <a:xfrm>
          <a:off x="771525" y="56959500"/>
          <a:ext cx="752475" cy="866775"/>
        </a:xfrm>
        <a:prstGeom prst="rect">
          <a:avLst/>
        </a:prstGeom>
        <a:noFill/>
        <a:ln w="9525" cmpd="sng">
          <a:noFill/>
        </a:ln>
      </xdr:spPr>
    </xdr:pic>
    <xdr:clientData/>
  </xdr:twoCellAnchor>
  <xdr:twoCellAnchor>
    <xdr:from>
      <xdr:col>0</xdr:col>
      <xdr:colOff>628650</xdr:colOff>
      <xdr:row>193</xdr:row>
      <xdr:rowOff>66675</xdr:rowOff>
    </xdr:from>
    <xdr:to>
      <xdr:col>1</xdr:col>
      <xdr:colOff>619125</xdr:colOff>
      <xdr:row>195</xdr:row>
      <xdr:rowOff>133350</xdr:rowOff>
    </xdr:to>
    <xdr:pic>
      <xdr:nvPicPr>
        <xdr:cNvPr id="13" name="Picture 27" descr="sanpedro"/>
        <xdr:cNvPicPr preferRelativeResize="1">
          <a:picLocks noChangeAspect="1"/>
        </xdr:cNvPicPr>
      </xdr:nvPicPr>
      <xdr:blipFill>
        <a:blip r:embed="rId5"/>
        <a:stretch>
          <a:fillRect/>
        </a:stretch>
      </xdr:blipFill>
      <xdr:spPr>
        <a:xfrm>
          <a:off x="628650" y="86687025"/>
          <a:ext cx="752475" cy="866775"/>
        </a:xfrm>
        <a:prstGeom prst="rect">
          <a:avLst/>
        </a:prstGeom>
        <a:noFill/>
        <a:ln w="9525" cmpd="sng">
          <a:noFill/>
        </a:ln>
      </xdr:spPr>
    </xdr:pic>
    <xdr:clientData/>
  </xdr:twoCellAnchor>
  <xdr:twoCellAnchor>
    <xdr:from>
      <xdr:col>0</xdr:col>
      <xdr:colOff>581025</xdr:colOff>
      <xdr:row>279</xdr:row>
      <xdr:rowOff>66675</xdr:rowOff>
    </xdr:from>
    <xdr:to>
      <xdr:col>1</xdr:col>
      <xdr:colOff>733425</xdr:colOff>
      <xdr:row>281</xdr:row>
      <xdr:rowOff>161925</xdr:rowOff>
    </xdr:to>
    <xdr:pic>
      <xdr:nvPicPr>
        <xdr:cNvPr id="14" name="Picture 27" descr="sanpedro"/>
        <xdr:cNvPicPr preferRelativeResize="1">
          <a:picLocks noChangeAspect="1"/>
        </xdr:cNvPicPr>
      </xdr:nvPicPr>
      <xdr:blipFill>
        <a:blip r:embed="rId6"/>
        <a:stretch>
          <a:fillRect/>
        </a:stretch>
      </xdr:blipFill>
      <xdr:spPr>
        <a:xfrm>
          <a:off x="581025" y="136559925"/>
          <a:ext cx="914400" cy="895350"/>
        </a:xfrm>
        <a:prstGeom prst="rect">
          <a:avLst/>
        </a:prstGeom>
        <a:noFill/>
        <a:ln w="9525" cmpd="sng">
          <a:noFill/>
        </a:ln>
      </xdr:spPr>
    </xdr:pic>
    <xdr:clientData/>
  </xdr:twoCellAnchor>
  <xdr:twoCellAnchor>
    <xdr:from>
      <xdr:col>1</xdr:col>
      <xdr:colOff>66675</xdr:colOff>
      <xdr:row>35</xdr:row>
      <xdr:rowOff>76200</xdr:rowOff>
    </xdr:from>
    <xdr:to>
      <xdr:col>1</xdr:col>
      <xdr:colOff>942975</xdr:colOff>
      <xdr:row>37</xdr:row>
      <xdr:rowOff>161925</xdr:rowOff>
    </xdr:to>
    <xdr:pic>
      <xdr:nvPicPr>
        <xdr:cNvPr id="15" name="Picture 27" descr="sanpedro"/>
        <xdr:cNvPicPr preferRelativeResize="1">
          <a:picLocks noChangeAspect="1"/>
        </xdr:cNvPicPr>
      </xdr:nvPicPr>
      <xdr:blipFill>
        <a:blip r:embed="rId6"/>
        <a:stretch>
          <a:fillRect/>
        </a:stretch>
      </xdr:blipFill>
      <xdr:spPr>
        <a:xfrm>
          <a:off x="828675" y="9563100"/>
          <a:ext cx="876300" cy="809625"/>
        </a:xfrm>
        <a:prstGeom prst="rect">
          <a:avLst/>
        </a:prstGeom>
        <a:noFill/>
        <a:ln w="9525" cmpd="sng">
          <a:noFill/>
        </a:ln>
      </xdr:spPr>
    </xdr:pic>
    <xdr:clientData/>
  </xdr:twoCellAnchor>
  <xdr:twoCellAnchor>
    <xdr:from>
      <xdr:col>0</xdr:col>
      <xdr:colOff>228600</xdr:colOff>
      <xdr:row>118</xdr:row>
      <xdr:rowOff>76200</xdr:rowOff>
    </xdr:from>
    <xdr:to>
      <xdr:col>1</xdr:col>
      <xdr:colOff>285750</xdr:colOff>
      <xdr:row>120</xdr:row>
      <xdr:rowOff>114300</xdr:rowOff>
    </xdr:to>
    <xdr:pic>
      <xdr:nvPicPr>
        <xdr:cNvPr id="16" name="Picture 27" descr="sanpedro"/>
        <xdr:cNvPicPr preferRelativeResize="1">
          <a:picLocks noChangeAspect="1"/>
        </xdr:cNvPicPr>
      </xdr:nvPicPr>
      <xdr:blipFill>
        <a:blip r:embed="rId4"/>
        <a:stretch>
          <a:fillRect/>
        </a:stretch>
      </xdr:blipFill>
      <xdr:spPr>
        <a:xfrm>
          <a:off x="228600" y="43491150"/>
          <a:ext cx="819150" cy="838200"/>
        </a:xfrm>
        <a:prstGeom prst="rect">
          <a:avLst/>
        </a:prstGeom>
        <a:noFill/>
        <a:ln w="9525" cmpd="sng">
          <a:noFill/>
        </a:ln>
      </xdr:spPr>
    </xdr:pic>
    <xdr:clientData/>
  </xdr:twoCellAnchor>
  <xdr:twoCellAnchor>
    <xdr:from>
      <xdr:col>1</xdr:col>
      <xdr:colOff>9525</xdr:colOff>
      <xdr:row>139</xdr:row>
      <xdr:rowOff>57150</xdr:rowOff>
    </xdr:from>
    <xdr:to>
      <xdr:col>1</xdr:col>
      <xdr:colOff>762000</xdr:colOff>
      <xdr:row>141</xdr:row>
      <xdr:rowOff>123825</xdr:rowOff>
    </xdr:to>
    <xdr:pic>
      <xdr:nvPicPr>
        <xdr:cNvPr id="17" name="Picture 27" descr="sanpedro"/>
        <xdr:cNvPicPr preferRelativeResize="1">
          <a:picLocks noChangeAspect="1"/>
        </xdr:cNvPicPr>
      </xdr:nvPicPr>
      <xdr:blipFill>
        <a:blip r:embed="rId7"/>
        <a:stretch>
          <a:fillRect/>
        </a:stretch>
      </xdr:blipFill>
      <xdr:spPr>
        <a:xfrm>
          <a:off x="771525" y="56959500"/>
          <a:ext cx="752475" cy="866775"/>
        </a:xfrm>
        <a:prstGeom prst="rect">
          <a:avLst/>
        </a:prstGeom>
        <a:noFill/>
        <a:ln w="9525" cmpd="sng">
          <a:noFill/>
        </a:ln>
      </xdr:spPr>
    </xdr:pic>
    <xdr:clientData/>
  </xdr:twoCellAnchor>
  <xdr:twoCellAnchor>
    <xdr:from>
      <xdr:col>0</xdr:col>
      <xdr:colOff>628650</xdr:colOff>
      <xdr:row>193</xdr:row>
      <xdr:rowOff>66675</xdr:rowOff>
    </xdr:from>
    <xdr:to>
      <xdr:col>1</xdr:col>
      <xdr:colOff>619125</xdr:colOff>
      <xdr:row>195</xdr:row>
      <xdr:rowOff>133350</xdr:rowOff>
    </xdr:to>
    <xdr:pic>
      <xdr:nvPicPr>
        <xdr:cNvPr id="18" name="Picture 27" descr="sanpedro"/>
        <xdr:cNvPicPr preferRelativeResize="1">
          <a:picLocks noChangeAspect="1"/>
        </xdr:cNvPicPr>
      </xdr:nvPicPr>
      <xdr:blipFill>
        <a:blip r:embed="rId8"/>
        <a:stretch>
          <a:fillRect/>
        </a:stretch>
      </xdr:blipFill>
      <xdr:spPr>
        <a:xfrm>
          <a:off x="628650" y="86687025"/>
          <a:ext cx="752475" cy="866775"/>
        </a:xfrm>
        <a:prstGeom prst="rect">
          <a:avLst/>
        </a:prstGeom>
        <a:noFill/>
        <a:ln w="9525" cmpd="sng">
          <a:noFill/>
        </a:ln>
      </xdr:spPr>
    </xdr:pic>
    <xdr:clientData/>
  </xdr:twoCellAnchor>
  <xdr:twoCellAnchor>
    <xdr:from>
      <xdr:col>0</xdr:col>
      <xdr:colOff>581025</xdr:colOff>
      <xdr:row>279</xdr:row>
      <xdr:rowOff>66675</xdr:rowOff>
    </xdr:from>
    <xdr:to>
      <xdr:col>1</xdr:col>
      <xdr:colOff>733425</xdr:colOff>
      <xdr:row>281</xdr:row>
      <xdr:rowOff>161925</xdr:rowOff>
    </xdr:to>
    <xdr:pic>
      <xdr:nvPicPr>
        <xdr:cNvPr id="19" name="Picture 27" descr="sanpedro"/>
        <xdr:cNvPicPr preferRelativeResize="1">
          <a:picLocks noChangeAspect="1"/>
        </xdr:cNvPicPr>
      </xdr:nvPicPr>
      <xdr:blipFill>
        <a:blip r:embed="rId6"/>
        <a:stretch>
          <a:fillRect/>
        </a:stretch>
      </xdr:blipFill>
      <xdr:spPr>
        <a:xfrm>
          <a:off x="581025" y="136559925"/>
          <a:ext cx="914400" cy="895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381"/>
  <sheetViews>
    <sheetView tabSelected="1" zoomScale="85" zoomScaleNormal="85" zoomScalePageLayoutView="0" workbookViewId="0" topLeftCell="A1">
      <selection activeCell="J13" sqref="J13"/>
    </sheetView>
  </sheetViews>
  <sheetFormatPr defaultColWidth="11.421875" defaultRowHeight="15"/>
  <cols>
    <col min="2" max="2" width="58.7109375" style="0" customWidth="1"/>
    <col min="3" max="3" width="22.00390625" style="0" customWidth="1"/>
    <col min="4" max="4" width="22.421875" style="0" customWidth="1"/>
    <col min="5" max="5" width="22.28125" style="0" customWidth="1"/>
    <col min="6" max="6" width="21.57421875" style="0" customWidth="1"/>
    <col min="7" max="7" width="28.421875" style="8" customWidth="1"/>
    <col min="8" max="8" width="20.8515625" style="0" bestFit="1" customWidth="1"/>
    <col min="9" max="9" width="15.00390625" style="0" bestFit="1" customWidth="1"/>
    <col min="11" max="11" width="11.57421875" style="0" bestFit="1" customWidth="1"/>
  </cols>
  <sheetData>
    <row r="1" spans="1:7" s="23" customFormat="1" ht="20.25">
      <c r="A1" s="65" t="s">
        <v>824</v>
      </c>
      <c r="B1" s="65"/>
      <c r="C1" s="65"/>
      <c r="D1" s="65"/>
      <c r="E1" s="65"/>
      <c r="F1" s="65"/>
      <c r="G1" s="65"/>
    </row>
    <row r="2" spans="1:7" s="23" customFormat="1" ht="20.25">
      <c r="A2" s="65" t="s">
        <v>825</v>
      </c>
      <c r="B2" s="65"/>
      <c r="C2" s="65"/>
      <c r="D2" s="65"/>
      <c r="E2" s="65"/>
      <c r="F2" s="65"/>
      <c r="G2" s="65"/>
    </row>
    <row r="3" spans="1:7" s="23" customFormat="1" ht="20.25">
      <c r="A3" s="65" t="s">
        <v>826</v>
      </c>
      <c r="B3" s="65"/>
      <c r="C3" s="65"/>
      <c r="D3" s="65"/>
      <c r="E3" s="65"/>
      <c r="F3" s="65"/>
      <c r="G3" s="65"/>
    </row>
    <row r="4" spans="1:7" s="23" customFormat="1" ht="20.25">
      <c r="A4" s="65" t="s">
        <v>827</v>
      </c>
      <c r="B4" s="65"/>
      <c r="C4" s="65"/>
      <c r="D4" s="65"/>
      <c r="E4" s="65"/>
      <c r="F4" s="65"/>
      <c r="G4" s="65"/>
    </row>
    <row r="5" spans="1:7" s="23" customFormat="1" ht="20.25">
      <c r="A5" s="65" t="s">
        <v>1155</v>
      </c>
      <c r="B5" s="65"/>
      <c r="C5" s="65"/>
      <c r="D5" s="65"/>
      <c r="E5" s="65"/>
      <c r="F5" s="65"/>
      <c r="G5" s="65"/>
    </row>
    <row r="6" s="23" customFormat="1" ht="15.75" thickBot="1">
      <c r="G6" s="8"/>
    </row>
    <row r="7" spans="1:7" s="23" customFormat="1" ht="18.75" thickTop="1">
      <c r="A7" s="34"/>
      <c r="B7" s="73" t="s">
        <v>835</v>
      </c>
      <c r="C7" s="74" t="s">
        <v>836</v>
      </c>
      <c r="D7" s="74"/>
      <c r="E7" s="75" t="s">
        <v>847</v>
      </c>
      <c r="F7" s="76"/>
      <c r="G7" s="35"/>
    </row>
    <row r="8" spans="1:7" s="23" customFormat="1" ht="54.75" thickBot="1">
      <c r="A8" s="77" t="s">
        <v>837</v>
      </c>
      <c r="B8" s="78"/>
      <c r="C8" s="79" t="s">
        <v>1154</v>
      </c>
      <c r="D8" s="80" t="s">
        <v>838</v>
      </c>
      <c r="E8" s="81" t="s">
        <v>1154</v>
      </c>
      <c r="F8" s="80" t="s">
        <v>838</v>
      </c>
      <c r="G8" s="82" t="s">
        <v>849</v>
      </c>
    </row>
    <row r="9" spans="1:7" s="23" customFormat="1" ht="18.75" thickTop="1">
      <c r="A9" s="36">
        <v>3751</v>
      </c>
      <c r="B9" s="83" t="s">
        <v>839</v>
      </c>
      <c r="C9" s="30"/>
      <c r="D9" s="31"/>
      <c r="E9" s="84">
        <f>44298.48+145144.22</f>
        <v>189442.7</v>
      </c>
      <c r="F9" s="84">
        <f>11133.29+44298.48+145144.22</f>
        <v>200575.99</v>
      </c>
      <c r="G9" s="37"/>
    </row>
    <row r="10" spans="1:7" s="23" customFormat="1" ht="18.75" customHeight="1">
      <c r="A10" s="36">
        <v>3752</v>
      </c>
      <c r="B10" s="67"/>
      <c r="C10" s="30"/>
      <c r="D10" s="31"/>
      <c r="E10" s="71"/>
      <c r="F10" s="71"/>
      <c r="G10" s="37"/>
    </row>
    <row r="11" spans="1:9" s="23" customFormat="1" ht="18">
      <c r="A11" s="36">
        <v>3753</v>
      </c>
      <c r="B11" s="67"/>
      <c r="C11" s="30">
        <v>4670</v>
      </c>
      <c r="D11" s="31">
        <f>7502+9571.62+4670</f>
        <v>21743.620000000003</v>
      </c>
      <c r="E11" s="71"/>
      <c r="F11" s="71"/>
      <c r="G11" s="37"/>
      <c r="I11" s="94"/>
    </row>
    <row r="12" spans="1:7" s="23" customFormat="1" ht="18">
      <c r="A12" s="36">
        <v>3754</v>
      </c>
      <c r="B12" s="67"/>
      <c r="C12" s="30"/>
      <c r="D12" s="31"/>
      <c r="E12" s="71"/>
      <c r="F12" s="71"/>
      <c r="G12" s="37">
        <f>+F9/D11-1</f>
        <v>8.22459047757457</v>
      </c>
    </row>
    <row r="13" spans="1:7" s="23" customFormat="1" ht="18">
      <c r="A13" s="36">
        <v>3761</v>
      </c>
      <c r="B13" s="70"/>
      <c r="C13" s="30"/>
      <c r="D13" s="31"/>
      <c r="E13" s="71"/>
      <c r="F13" s="72"/>
      <c r="G13" s="37"/>
    </row>
    <row r="14" spans="1:7" s="23" customFormat="1" ht="18">
      <c r="A14" s="38">
        <v>3851</v>
      </c>
      <c r="B14" s="53" t="s">
        <v>840</v>
      </c>
      <c r="C14" s="30">
        <v>1030</v>
      </c>
      <c r="D14" s="31">
        <f>4813.43+12694.56+1030</f>
        <v>18537.989999999998</v>
      </c>
      <c r="E14" s="30">
        <f>31552.75</f>
        <v>31552.75</v>
      </c>
      <c r="F14" s="31">
        <f>13466.79+1515+31552.75</f>
        <v>46534.54</v>
      </c>
      <c r="G14" s="37">
        <f>+F14/D14-1</f>
        <v>1.5102257580244678</v>
      </c>
    </row>
    <row r="15" spans="1:11" s="23" customFormat="1" ht="18">
      <c r="A15" s="38">
        <v>3711</v>
      </c>
      <c r="B15" s="67" t="s">
        <v>841</v>
      </c>
      <c r="C15" s="30"/>
      <c r="D15" s="31"/>
      <c r="E15" s="68">
        <f>45776.55+5958.66</f>
        <v>51735.21000000001</v>
      </c>
      <c r="F15" s="69">
        <f>27270.4+8078+86375.04+16531.97+45776.55+5958.66</f>
        <v>189990.62000000002</v>
      </c>
      <c r="G15" s="37"/>
      <c r="K15" s="95"/>
    </row>
    <row r="16" spans="1:7" s="23" customFormat="1" ht="18">
      <c r="A16" s="38">
        <v>3712</v>
      </c>
      <c r="B16" s="67"/>
      <c r="C16" s="30"/>
      <c r="D16" s="31"/>
      <c r="E16" s="68"/>
      <c r="F16" s="69"/>
      <c r="G16" s="37"/>
    </row>
    <row r="17" spans="1:7" s="23" customFormat="1" ht="18">
      <c r="A17" s="38">
        <v>3713</v>
      </c>
      <c r="B17" s="67"/>
      <c r="C17" s="30"/>
      <c r="D17" s="31"/>
      <c r="E17" s="68"/>
      <c r="F17" s="69"/>
      <c r="G17" s="37"/>
    </row>
    <row r="18" spans="1:7" s="23" customFormat="1" ht="18">
      <c r="A18" s="38">
        <v>3714</v>
      </c>
      <c r="B18" s="67"/>
      <c r="C18" s="30">
        <v>11380.75</v>
      </c>
      <c r="D18" s="31">
        <f>5262+5948.14+3492.63+96868.77+10295.98+1084.77</f>
        <v>122952.29000000001</v>
      </c>
      <c r="E18" s="68"/>
      <c r="F18" s="69"/>
      <c r="G18" s="37"/>
    </row>
    <row r="19" spans="1:7" s="23" customFormat="1" ht="18">
      <c r="A19" s="38">
        <v>3721</v>
      </c>
      <c r="B19" s="67"/>
      <c r="C19" s="30"/>
      <c r="D19" s="31"/>
      <c r="E19" s="68"/>
      <c r="F19" s="69"/>
      <c r="G19" s="37">
        <f>SUM(F15/D18-1)</f>
        <v>0.5452385636737633</v>
      </c>
    </row>
    <row r="20" spans="1:7" s="23" customFormat="1" ht="18">
      <c r="A20" s="36">
        <v>3722</v>
      </c>
      <c r="B20" s="67"/>
      <c r="C20" s="30"/>
      <c r="D20" s="31"/>
      <c r="E20" s="68"/>
      <c r="F20" s="69"/>
      <c r="G20" s="37"/>
    </row>
    <row r="21" spans="1:7" s="23" customFormat="1" ht="18">
      <c r="A21" s="36">
        <v>3723</v>
      </c>
      <c r="B21" s="67"/>
      <c r="C21" s="30"/>
      <c r="D21" s="31"/>
      <c r="E21" s="68"/>
      <c r="F21" s="69"/>
      <c r="G21" s="37"/>
    </row>
    <row r="22" spans="1:7" s="23" customFormat="1" ht="18.75" thickBot="1">
      <c r="A22" s="36">
        <v>3781</v>
      </c>
      <c r="B22" s="53" t="s">
        <v>842</v>
      </c>
      <c r="C22" s="85">
        <v>3791.01</v>
      </c>
      <c r="D22" s="86">
        <f>2300+5219.99+3791</f>
        <v>11310.99</v>
      </c>
      <c r="E22" s="85">
        <f>4807.98</f>
        <v>4807.98</v>
      </c>
      <c r="F22" s="86">
        <f>3255.99+5123+4807.98</f>
        <v>13186.97</v>
      </c>
      <c r="G22" s="37">
        <f>+F22/D22-1</f>
        <v>0.16585462457309208</v>
      </c>
    </row>
    <row r="23" spans="1:10" s="23" customFormat="1" ht="18.75" thickTop="1">
      <c r="A23" s="39"/>
      <c r="B23" s="40"/>
      <c r="C23" s="32">
        <f>SUM(C11:C22)</f>
        <v>20871.760000000002</v>
      </c>
      <c r="D23" s="32">
        <f>SUM(D10:D22)</f>
        <v>174544.89</v>
      </c>
      <c r="E23" s="32">
        <f>SUM(E9:E22)</f>
        <v>277538.64</v>
      </c>
      <c r="F23" s="32">
        <f>SUM(F9:F22)</f>
        <v>450288.12</v>
      </c>
      <c r="G23" s="37">
        <f>+F23/D23-1</f>
        <v>1.5797840314889764</v>
      </c>
      <c r="I23" s="94"/>
      <c r="J23" s="94"/>
    </row>
    <row r="24" spans="1:7" s="23" customFormat="1" ht="18.75" thickBot="1">
      <c r="A24" s="39"/>
      <c r="B24" s="41"/>
      <c r="C24" s="87"/>
      <c r="D24" s="87"/>
      <c r="E24" s="87"/>
      <c r="F24" s="87"/>
      <c r="G24" s="88"/>
    </row>
    <row r="25" spans="1:7" s="23" customFormat="1" ht="19.5" thickBot="1" thickTop="1">
      <c r="A25" s="42"/>
      <c r="B25" s="41" t="s">
        <v>843</v>
      </c>
      <c r="C25" s="89">
        <v>105936258.78</v>
      </c>
      <c r="D25" s="89">
        <f>110409042.08+98649892.42+105936258.78</f>
        <v>314995193.28</v>
      </c>
      <c r="E25" s="89">
        <v>115272825.21</v>
      </c>
      <c r="F25" s="89">
        <f>105421771.26+95713987.1+115272825.21</f>
        <v>316408583.57</v>
      </c>
      <c r="G25" s="33">
        <f>+F25/D25-1</f>
        <v>0.004487021770975597</v>
      </c>
    </row>
    <row r="26" spans="1:7" s="23" customFormat="1" ht="18.75" thickTop="1">
      <c r="A26" s="39"/>
      <c r="C26" s="43"/>
      <c r="D26" s="43"/>
      <c r="E26" s="43"/>
      <c r="F26" s="43"/>
      <c r="G26" s="44"/>
    </row>
    <row r="27" spans="1:7" s="23" customFormat="1" ht="36">
      <c r="A27" s="42"/>
      <c r="B27" s="53" t="s">
        <v>850</v>
      </c>
      <c r="C27" s="47">
        <f>+(C11/C$25)</f>
        <v>4.408311237135799E-05</v>
      </c>
      <c r="D27" s="47">
        <f>+(D11/D$25)</f>
        <v>6.902841841358528E-05</v>
      </c>
      <c r="E27" s="47">
        <f>+(E9/E$25)</f>
        <v>0.0016434289664964828</v>
      </c>
      <c r="F27" s="47">
        <f>+(F9/F$25)</f>
        <v>0.0006339145030040753</v>
      </c>
      <c r="G27" s="44"/>
    </row>
    <row r="28" spans="1:7" s="23" customFormat="1" ht="36">
      <c r="A28" s="42"/>
      <c r="B28" s="53" t="s">
        <v>851</v>
      </c>
      <c r="C28" s="47">
        <f>+(C14/C$25)</f>
        <v>9.722827782119644E-06</v>
      </c>
      <c r="D28" s="47">
        <f>+(D14/D$25)</f>
        <v>5.885165994746318E-05</v>
      </c>
      <c r="E28" s="47">
        <f>+(E14/E$25)</f>
        <v>0.00027372236207899223</v>
      </c>
      <c r="F28" s="47">
        <f>+(F14/F$25)</f>
        <v>0.0001470710417364674</v>
      </c>
      <c r="G28" s="44"/>
    </row>
    <row r="29" spans="1:7" s="23" customFormat="1" ht="36">
      <c r="A29" s="42"/>
      <c r="B29" s="53" t="s">
        <v>852</v>
      </c>
      <c r="C29" s="47">
        <f>+(C18/C$25)</f>
        <v>0.00010743016726345449</v>
      </c>
      <c r="D29" s="47">
        <f>+(D18/D$25)</f>
        <v>0.0003903306863819583</v>
      </c>
      <c r="E29" s="47">
        <f>+(E15/E$25)</f>
        <v>0.0004488066455016663</v>
      </c>
      <c r="F29" s="47">
        <f>+(F15/F$25)</f>
        <v>0.0006004597531974598</v>
      </c>
      <c r="G29" s="44"/>
    </row>
    <row r="30" spans="1:7" s="23" customFormat="1" ht="36">
      <c r="A30" s="42"/>
      <c r="B30" s="53" t="s">
        <v>853</v>
      </c>
      <c r="C30" s="47">
        <f>+(C22/C$25)</f>
        <v>3.578576441776057E-05</v>
      </c>
      <c r="D30" s="47">
        <f>+(D22/D$25)</f>
        <v>3.5908452704373916E-05</v>
      </c>
      <c r="E30" s="47">
        <f>+(E22/E$25)</f>
        <v>4.1709570241216785E-05</v>
      </c>
      <c r="F30" s="47">
        <f>+(F22/F$25)</f>
        <v>4.167702990612013E-05</v>
      </c>
      <c r="G30" s="44"/>
    </row>
    <row r="31" spans="1:7" s="23" customFormat="1" ht="18.75" thickBot="1">
      <c r="A31" s="90"/>
      <c r="B31" s="91"/>
      <c r="C31" s="92"/>
      <c r="D31" s="92"/>
      <c r="E31" s="92"/>
      <c r="F31" s="92"/>
      <c r="G31" s="93"/>
    </row>
    <row r="32" spans="1:7" s="23" customFormat="1" ht="18.75" thickTop="1">
      <c r="A32" s="45"/>
      <c r="B32" s="46"/>
      <c r="C32" s="51"/>
      <c r="D32" s="51"/>
      <c r="E32" s="51"/>
      <c r="F32" s="51"/>
      <c r="G32" s="52"/>
    </row>
    <row r="33" s="23" customFormat="1" ht="15">
      <c r="G33" s="8"/>
    </row>
    <row r="34" s="23" customFormat="1" ht="15">
      <c r="G34" s="8"/>
    </row>
    <row r="35" s="23" customFormat="1" ht="15">
      <c r="G35" s="8"/>
    </row>
    <row r="36" spans="1:8" s="23" customFormat="1" ht="28.5" customHeight="1">
      <c r="A36" s="60" t="s">
        <v>45</v>
      </c>
      <c r="B36" s="60"/>
      <c r="C36" s="60"/>
      <c r="D36" s="60"/>
      <c r="E36" s="60"/>
      <c r="F36" s="60"/>
      <c r="G36" s="60"/>
      <c r="H36" s="60"/>
    </row>
    <row r="37" spans="1:8" s="23" customFormat="1" ht="28.5" customHeight="1">
      <c r="A37" s="61" t="s">
        <v>1156</v>
      </c>
      <c r="B37" s="61"/>
      <c r="C37" s="61"/>
      <c r="D37" s="61"/>
      <c r="E37" s="61"/>
      <c r="F37" s="61"/>
      <c r="G37" s="61"/>
      <c r="H37" s="61"/>
    </row>
    <row r="38" spans="1:8" ht="28.5" customHeight="1">
      <c r="A38" s="58" t="s">
        <v>46</v>
      </c>
      <c r="B38" s="58"/>
      <c r="C38" s="58"/>
      <c r="D38" s="58"/>
      <c r="E38" s="58"/>
      <c r="F38" s="58"/>
      <c r="G38" s="58"/>
      <c r="H38" s="58"/>
    </row>
    <row r="39" spans="1:8" s="23" customFormat="1" ht="31.5" customHeight="1">
      <c r="A39" s="3" t="s">
        <v>0</v>
      </c>
      <c r="B39" s="5" t="s">
        <v>4</v>
      </c>
      <c r="C39" s="4" t="s">
        <v>9</v>
      </c>
      <c r="D39" s="4" t="s">
        <v>11</v>
      </c>
      <c r="E39" s="5" t="s">
        <v>47</v>
      </c>
      <c r="F39" s="3" t="s">
        <v>13</v>
      </c>
      <c r="G39" s="5" t="s">
        <v>48</v>
      </c>
      <c r="H39" s="3" t="s">
        <v>49</v>
      </c>
    </row>
    <row r="40" spans="1:8" s="23" customFormat="1" ht="31.5" customHeight="1">
      <c r="A40" s="48" t="s">
        <v>854</v>
      </c>
      <c r="B40" s="19" t="s">
        <v>855</v>
      </c>
      <c r="C40" s="96">
        <v>218</v>
      </c>
      <c r="D40" s="10" t="s">
        <v>856</v>
      </c>
      <c r="E40" s="10" t="s">
        <v>857</v>
      </c>
      <c r="F40" s="10" t="s">
        <v>831</v>
      </c>
      <c r="G40" s="19" t="s">
        <v>832</v>
      </c>
      <c r="H40" s="55" t="s">
        <v>833</v>
      </c>
    </row>
    <row r="41" spans="1:8" s="23" customFormat="1" ht="31.5" customHeight="1">
      <c r="A41" s="48" t="s">
        <v>854</v>
      </c>
      <c r="B41" s="19" t="s">
        <v>855</v>
      </c>
      <c r="C41" s="96">
        <v>1235</v>
      </c>
      <c r="D41" s="10" t="s">
        <v>856</v>
      </c>
      <c r="E41" s="10" t="s">
        <v>857</v>
      </c>
      <c r="F41" s="10" t="s">
        <v>831</v>
      </c>
      <c r="G41" s="19" t="s">
        <v>832</v>
      </c>
      <c r="H41" s="55" t="s">
        <v>833</v>
      </c>
    </row>
    <row r="42" spans="1:8" s="23" customFormat="1" ht="31.5" customHeight="1">
      <c r="A42" s="48" t="s">
        <v>854</v>
      </c>
      <c r="B42" s="19" t="s">
        <v>855</v>
      </c>
      <c r="C42" s="96">
        <v>232</v>
      </c>
      <c r="D42" s="10" t="s">
        <v>856</v>
      </c>
      <c r="E42" s="10" t="s">
        <v>857</v>
      </c>
      <c r="F42" s="10" t="s">
        <v>831</v>
      </c>
      <c r="G42" s="19" t="s">
        <v>832</v>
      </c>
      <c r="H42" s="55" t="s">
        <v>833</v>
      </c>
    </row>
    <row r="43" spans="1:8" s="23" customFormat="1" ht="30">
      <c r="A43" s="48" t="s">
        <v>854</v>
      </c>
      <c r="B43" s="19" t="s">
        <v>858</v>
      </c>
      <c r="C43" s="96">
        <v>440</v>
      </c>
      <c r="D43" s="10" t="s">
        <v>856</v>
      </c>
      <c r="E43" s="10" t="s">
        <v>857</v>
      </c>
      <c r="F43" s="10" t="s">
        <v>831</v>
      </c>
      <c r="G43" s="19" t="s">
        <v>832</v>
      </c>
      <c r="H43" s="55" t="s">
        <v>833</v>
      </c>
    </row>
    <row r="44" spans="1:8" s="23" customFormat="1" ht="45">
      <c r="A44" s="48" t="s">
        <v>854</v>
      </c>
      <c r="B44" s="19" t="s">
        <v>859</v>
      </c>
      <c r="C44" s="96">
        <v>1614</v>
      </c>
      <c r="D44" s="10" t="s">
        <v>860</v>
      </c>
      <c r="E44" s="10" t="s">
        <v>861</v>
      </c>
      <c r="F44" s="10" t="s">
        <v>831</v>
      </c>
      <c r="G44" s="19" t="s">
        <v>832</v>
      </c>
      <c r="H44" s="55" t="s">
        <v>833</v>
      </c>
    </row>
    <row r="45" spans="1:8" s="23" customFormat="1" ht="45">
      <c r="A45" s="48" t="s">
        <v>854</v>
      </c>
      <c r="B45" s="19" t="s">
        <v>859</v>
      </c>
      <c r="C45" s="96">
        <v>396</v>
      </c>
      <c r="D45" s="10" t="s">
        <v>860</v>
      </c>
      <c r="E45" s="10" t="s">
        <v>861</v>
      </c>
      <c r="F45" s="10" t="s">
        <v>831</v>
      </c>
      <c r="G45" s="19" t="s">
        <v>832</v>
      </c>
      <c r="H45" s="55" t="s">
        <v>833</v>
      </c>
    </row>
    <row r="46" spans="1:8" s="23" customFormat="1" ht="45">
      <c r="A46" s="48" t="s">
        <v>862</v>
      </c>
      <c r="B46" s="19" t="s">
        <v>863</v>
      </c>
      <c r="C46" s="96">
        <v>234</v>
      </c>
      <c r="D46" s="10" t="s">
        <v>864</v>
      </c>
      <c r="E46" s="10" t="s">
        <v>848</v>
      </c>
      <c r="F46" s="10" t="s">
        <v>831</v>
      </c>
      <c r="G46" s="19" t="s">
        <v>832</v>
      </c>
      <c r="H46" s="55" t="s">
        <v>833</v>
      </c>
    </row>
    <row r="47" spans="1:8" s="23" customFormat="1" ht="31.5" customHeight="1">
      <c r="A47" s="48" t="s">
        <v>862</v>
      </c>
      <c r="B47" s="19" t="s">
        <v>863</v>
      </c>
      <c r="C47" s="96">
        <v>451</v>
      </c>
      <c r="D47" s="10" t="s">
        <v>864</v>
      </c>
      <c r="E47" s="10" t="s">
        <v>848</v>
      </c>
      <c r="F47" s="10" t="s">
        <v>831</v>
      </c>
      <c r="G47" s="19" t="s">
        <v>832</v>
      </c>
      <c r="H47" s="55" t="s">
        <v>833</v>
      </c>
    </row>
    <row r="48" spans="1:8" s="23" customFormat="1" ht="45">
      <c r="A48" s="48" t="s">
        <v>862</v>
      </c>
      <c r="B48" s="19" t="s">
        <v>863</v>
      </c>
      <c r="C48" s="96">
        <v>1188</v>
      </c>
      <c r="D48" s="10" t="s">
        <v>864</v>
      </c>
      <c r="E48" s="10" t="s">
        <v>848</v>
      </c>
      <c r="F48" s="10" t="s">
        <v>831</v>
      </c>
      <c r="G48" s="19" t="s">
        <v>832</v>
      </c>
      <c r="H48" s="55" t="s">
        <v>833</v>
      </c>
    </row>
    <row r="49" spans="1:8" s="23" customFormat="1" ht="45">
      <c r="A49" s="48" t="s">
        <v>865</v>
      </c>
      <c r="B49" s="19" t="s">
        <v>960</v>
      </c>
      <c r="C49" s="96">
        <v>5125.29</v>
      </c>
      <c r="D49" s="10" t="s">
        <v>866</v>
      </c>
      <c r="E49" s="10" t="s">
        <v>867</v>
      </c>
      <c r="F49" s="10" t="s">
        <v>134</v>
      </c>
      <c r="G49" s="19" t="s">
        <v>135</v>
      </c>
      <c r="H49" s="55" t="s">
        <v>829</v>
      </c>
    </row>
    <row r="50" spans="1:8" s="23" customFormat="1" ht="31.5" customHeight="1">
      <c r="A50" s="48" t="s">
        <v>961</v>
      </c>
      <c r="B50" s="19" t="s">
        <v>962</v>
      </c>
      <c r="C50" s="96">
        <v>1649</v>
      </c>
      <c r="D50" s="10" t="s">
        <v>963</v>
      </c>
      <c r="E50" s="10" t="s">
        <v>543</v>
      </c>
      <c r="F50" s="10" t="s">
        <v>831</v>
      </c>
      <c r="G50" s="19" t="s">
        <v>832</v>
      </c>
      <c r="H50" s="55" t="s">
        <v>833</v>
      </c>
    </row>
    <row r="51" spans="1:8" s="23" customFormat="1" ht="31.5" customHeight="1">
      <c r="A51" s="48" t="s">
        <v>961</v>
      </c>
      <c r="B51" s="19" t="s">
        <v>962</v>
      </c>
      <c r="C51" s="96">
        <v>426</v>
      </c>
      <c r="D51" s="10" t="s">
        <v>963</v>
      </c>
      <c r="E51" s="10" t="s">
        <v>543</v>
      </c>
      <c r="F51" s="10" t="s">
        <v>831</v>
      </c>
      <c r="G51" s="19" t="s">
        <v>832</v>
      </c>
      <c r="H51" s="55" t="s">
        <v>833</v>
      </c>
    </row>
    <row r="52" spans="1:8" s="23" customFormat="1" ht="31.5" customHeight="1">
      <c r="A52" s="48" t="s">
        <v>964</v>
      </c>
      <c r="B52" s="19" t="s">
        <v>965</v>
      </c>
      <c r="C52" s="96">
        <v>300</v>
      </c>
      <c r="D52" s="10" t="s">
        <v>966</v>
      </c>
      <c r="E52" s="10" t="s">
        <v>967</v>
      </c>
      <c r="F52" s="10" t="s">
        <v>350</v>
      </c>
      <c r="G52" s="19" t="s">
        <v>351</v>
      </c>
      <c r="H52" s="55" t="s">
        <v>968</v>
      </c>
    </row>
    <row r="53" spans="1:8" s="23" customFormat="1" ht="31.5" customHeight="1">
      <c r="A53" s="48" t="s">
        <v>961</v>
      </c>
      <c r="B53" s="19" t="s">
        <v>969</v>
      </c>
      <c r="C53" s="96">
        <v>355</v>
      </c>
      <c r="D53" s="10" t="s">
        <v>970</v>
      </c>
      <c r="E53" s="10" t="s">
        <v>971</v>
      </c>
      <c r="F53" s="10" t="s">
        <v>831</v>
      </c>
      <c r="G53" s="19" t="s">
        <v>832</v>
      </c>
      <c r="H53" s="55" t="s">
        <v>833</v>
      </c>
    </row>
    <row r="54" spans="1:8" s="23" customFormat="1" ht="31.5" customHeight="1">
      <c r="A54" s="48" t="s">
        <v>961</v>
      </c>
      <c r="B54" s="19" t="s">
        <v>972</v>
      </c>
      <c r="C54" s="96">
        <v>440</v>
      </c>
      <c r="D54" s="10" t="s">
        <v>970</v>
      </c>
      <c r="E54" s="10" t="s">
        <v>971</v>
      </c>
      <c r="F54" s="10" t="s">
        <v>831</v>
      </c>
      <c r="G54" s="19" t="s">
        <v>832</v>
      </c>
      <c r="H54" s="55" t="s">
        <v>833</v>
      </c>
    </row>
    <row r="55" spans="1:8" s="23" customFormat="1" ht="31.5" customHeight="1">
      <c r="A55" s="48" t="s">
        <v>973</v>
      </c>
      <c r="B55" s="19" t="s">
        <v>974</v>
      </c>
      <c r="C55" s="96">
        <v>5853.61</v>
      </c>
      <c r="D55" s="10" t="s">
        <v>975</v>
      </c>
      <c r="E55" s="10" t="s">
        <v>976</v>
      </c>
      <c r="F55" s="10" t="s">
        <v>831</v>
      </c>
      <c r="G55" s="19" t="s">
        <v>832</v>
      </c>
      <c r="H55" s="55" t="s">
        <v>833</v>
      </c>
    </row>
    <row r="56" spans="1:8" s="23" customFormat="1" ht="31.5" customHeight="1">
      <c r="A56" s="48" t="s">
        <v>973</v>
      </c>
      <c r="B56" s="19" t="s">
        <v>977</v>
      </c>
      <c r="C56" s="96">
        <v>1819</v>
      </c>
      <c r="D56" s="10" t="s">
        <v>978</v>
      </c>
      <c r="E56" s="10" t="s">
        <v>979</v>
      </c>
      <c r="F56" s="10" t="s">
        <v>831</v>
      </c>
      <c r="G56" s="19" t="s">
        <v>832</v>
      </c>
      <c r="H56" s="55" t="s">
        <v>833</v>
      </c>
    </row>
    <row r="57" spans="1:8" s="23" customFormat="1" ht="31.5" customHeight="1">
      <c r="A57" s="48" t="s">
        <v>973</v>
      </c>
      <c r="B57" s="19" t="s">
        <v>977</v>
      </c>
      <c r="C57" s="96">
        <v>680</v>
      </c>
      <c r="D57" s="10" t="s">
        <v>978</v>
      </c>
      <c r="E57" s="10" t="s">
        <v>979</v>
      </c>
      <c r="F57" s="10" t="s">
        <v>831</v>
      </c>
      <c r="G57" s="19" t="s">
        <v>832</v>
      </c>
      <c r="H57" s="55" t="s">
        <v>833</v>
      </c>
    </row>
    <row r="58" spans="1:8" s="23" customFormat="1" ht="31.5" customHeight="1">
      <c r="A58" s="48" t="s">
        <v>973</v>
      </c>
      <c r="B58" s="19" t="s">
        <v>977</v>
      </c>
      <c r="C58" s="96">
        <v>519</v>
      </c>
      <c r="D58" s="10" t="s">
        <v>978</v>
      </c>
      <c r="E58" s="10" t="s">
        <v>979</v>
      </c>
      <c r="F58" s="10" t="s">
        <v>831</v>
      </c>
      <c r="G58" s="19" t="s">
        <v>832</v>
      </c>
      <c r="H58" s="55" t="s">
        <v>833</v>
      </c>
    </row>
    <row r="59" spans="1:8" s="23" customFormat="1" ht="31.5" customHeight="1">
      <c r="A59" s="48" t="s">
        <v>973</v>
      </c>
      <c r="B59" s="19" t="s">
        <v>977</v>
      </c>
      <c r="C59" s="96">
        <v>1030</v>
      </c>
      <c r="D59" s="10" t="s">
        <v>978</v>
      </c>
      <c r="E59" s="10" t="s">
        <v>979</v>
      </c>
      <c r="F59" s="10" t="s">
        <v>831</v>
      </c>
      <c r="G59" s="19" t="s">
        <v>832</v>
      </c>
      <c r="H59" s="55" t="s">
        <v>833</v>
      </c>
    </row>
    <row r="60" spans="1:8" s="23" customFormat="1" ht="31.5" customHeight="1">
      <c r="A60" s="48" t="s">
        <v>980</v>
      </c>
      <c r="B60" s="19" t="s">
        <v>981</v>
      </c>
      <c r="C60" s="96">
        <v>116</v>
      </c>
      <c r="D60" s="10" t="s">
        <v>982</v>
      </c>
      <c r="E60" s="10" t="s">
        <v>983</v>
      </c>
      <c r="F60" s="10" t="s">
        <v>984</v>
      </c>
      <c r="G60" s="19" t="s">
        <v>985</v>
      </c>
      <c r="H60" s="55" t="s">
        <v>986</v>
      </c>
    </row>
    <row r="61" spans="1:8" s="23" customFormat="1" ht="31.5" customHeight="1">
      <c r="A61" s="48" t="s">
        <v>980</v>
      </c>
      <c r="B61" s="19" t="s">
        <v>987</v>
      </c>
      <c r="C61" s="96">
        <v>475.5</v>
      </c>
      <c r="D61" s="10" t="s">
        <v>982</v>
      </c>
      <c r="E61" s="10" t="s">
        <v>983</v>
      </c>
      <c r="F61" s="10" t="s">
        <v>984</v>
      </c>
      <c r="G61" s="19" t="s">
        <v>985</v>
      </c>
      <c r="H61" s="55" t="s">
        <v>986</v>
      </c>
    </row>
    <row r="62" spans="1:8" s="23" customFormat="1" ht="31.5" customHeight="1">
      <c r="A62" s="48" t="s">
        <v>964</v>
      </c>
      <c r="B62" s="19" t="s">
        <v>988</v>
      </c>
      <c r="C62" s="96">
        <v>797</v>
      </c>
      <c r="D62" s="10" t="s">
        <v>989</v>
      </c>
      <c r="E62" s="10" t="s">
        <v>990</v>
      </c>
      <c r="F62" s="10" t="s">
        <v>886</v>
      </c>
      <c r="G62" s="19" t="s">
        <v>887</v>
      </c>
      <c r="H62" s="55" t="s">
        <v>991</v>
      </c>
    </row>
    <row r="63" spans="1:8" s="23" customFormat="1" ht="31.5" customHeight="1">
      <c r="A63" s="48" t="s">
        <v>964</v>
      </c>
      <c r="B63" s="19" t="s">
        <v>992</v>
      </c>
      <c r="C63" s="96">
        <v>8640</v>
      </c>
      <c r="D63" s="10" t="s">
        <v>989</v>
      </c>
      <c r="E63" s="10" t="s">
        <v>990</v>
      </c>
      <c r="F63" s="10" t="s">
        <v>886</v>
      </c>
      <c r="G63" s="19" t="s">
        <v>887</v>
      </c>
      <c r="H63" s="55" t="s">
        <v>991</v>
      </c>
    </row>
    <row r="64" spans="1:8" s="23" customFormat="1" ht="31.5" customHeight="1">
      <c r="A64" s="48" t="s">
        <v>964</v>
      </c>
      <c r="B64" s="19" t="s">
        <v>993</v>
      </c>
      <c r="C64" s="96">
        <v>245</v>
      </c>
      <c r="D64" s="10" t="s">
        <v>994</v>
      </c>
      <c r="E64" s="10" t="s">
        <v>995</v>
      </c>
      <c r="F64" s="10" t="s">
        <v>996</v>
      </c>
      <c r="G64" s="19" t="s">
        <v>997</v>
      </c>
      <c r="H64" s="55" t="s">
        <v>998</v>
      </c>
    </row>
    <row r="65" spans="1:8" s="23" customFormat="1" ht="31.5" customHeight="1">
      <c r="A65" s="48" t="s">
        <v>964</v>
      </c>
      <c r="B65" s="19" t="s">
        <v>999</v>
      </c>
      <c r="C65" s="96">
        <v>1504.5</v>
      </c>
      <c r="D65" s="10" t="s">
        <v>994</v>
      </c>
      <c r="E65" s="10" t="s">
        <v>995</v>
      </c>
      <c r="F65" s="10" t="s">
        <v>996</v>
      </c>
      <c r="G65" s="19" t="s">
        <v>997</v>
      </c>
      <c r="H65" s="55" t="s">
        <v>998</v>
      </c>
    </row>
    <row r="66" spans="1:8" s="23" customFormat="1" ht="31.5" customHeight="1">
      <c r="A66" s="48" t="s">
        <v>1000</v>
      </c>
      <c r="B66" s="19" t="s">
        <v>1001</v>
      </c>
      <c r="C66" s="96">
        <v>3520</v>
      </c>
      <c r="D66" s="10" t="s">
        <v>1002</v>
      </c>
      <c r="E66" s="10" t="s">
        <v>1003</v>
      </c>
      <c r="F66" s="10" t="s">
        <v>831</v>
      </c>
      <c r="G66" s="19" t="s">
        <v>832</v>
      </c>
      <c r="H66" s="55" t="s">
        <v>833</v>
      </c>
    </row>
    <row r="67" spans="1:8" s="23" customFormat="1" ht="31.5" customHeight="1">
      <c r="A67" s="48" t="s">
        <v>1000</v>
      </c>
      <c r="B67" s="19" t="s">
        <v>1004</v>
      </c>
      <c r="C67" s="96">
        <v>2223</v>
      </c>
      <c r="D67" s="10" t="s">
        <v>1005</v>
      </c>
      <c r="E67" s="10" t="s">
        <v>1006</v>
      </c>
      <c r="F67" s="10" t="s">
        <v>831</v>
      </c>
      <c r="G67" s="19" t="s">
        <v>832</v>
      </c>
      <c r="H67" s="55" t="s">
        <v>833</v>
      </c>
    </row>
    <row r="68" spans="1:8" s="23" customFormat="1" ht="31.5" customHeight="1">
      <c r="A68" s="48" t="s">
        <v>1000</v>
      </c>
      <c r="B68" s="19" t="s">
        <v>1004</v>
      </c>
      <c r="C68" s="96">
        <v>540</v>
      </c>
      <c r="D68" s="10" t="s">
        <v>1005</v>
      </c>
      <c r="E68" s="10" t="s">
        <v>1006</v>
      </c>
      <c r="F68" s="10" t="s">
        <v>831</v>
      </c>
      <c r="G68" s="19" t="s">
        <v>832</v>
      </c>
      <c r="H68" s="55" t="s">
        <v>833</v>
      </c>
    </row>
    <row r="69" spans="1:8" s="23" customFormat="1" ht="31.5" customHeight="1">
      <c r="A69" s="48" t="s">
        <v>1000</v>
      </c>
      <c r="B69" s="19" t="s">
        <v>1004</v>
      </c>
      <c r="C69" s="96">
        <v>291</v>
      </c>
      <c r="D69" s="10" t="s">
        <v>1005</v>
      </c>
      <c r="E69" s="10" t="s">
        <v>1006</v>
      </c>
      <c r="F69" s="10" t="s">
        <v>831</v>
      </c>
      <c r="G69" s="19" t="s">
        <v>832</v>
      </c>
      <c r="H69" s="55" t="s">
        <v>833</v>
      </c>
    </row>
    <row r="70" spans="1:8" s="23" customFormat="1" ht="31.5" customHeight="1">
      <c r="A70" s="48" t="s">
        <v>1000</v>
      </c>
      <c r="B70" s="19" t="s">
        <v>1004</v>
      </c>
      <c r="C70" s="96">
        <v>1050</v>
      </c>
      <c r="D70" s="10" t="s">
        <v>1005</v>
      </c>
      <c r="E70" s="10" t="s">
        <v>1006</v>
      </c>
      <c r="F70" s="10" t="s">
        <v>831</v>
      </c>
      <c r="G70" s="19" t="s">
        <v>832</v>
      </c>
      <c r="H70" s="55" t="s">
        <v>833</v>
      </c>
    </row>
    <row r="71" spans="1:8" s="23" customFormat="1" ht="31.5" customHeight="1">
      <c r="A71" s="48" t="s">
        <v>1000</v>
      </c>
      <c r="B71" s="19" t="s">
        <v>1004</v>
      </c>
      <c r="C71" s="96">
        <v>328</v>
      </c>
      <c r="D71" s="10" t="s">
        <v>1005</v>
      </c>
      <c r="E71" s="10" t="s">
        <v>1006</v>
      </c>
      <c r="F71" s="10" t="s">
        <v>831</v>
      </c>
      <c r="G71" s="19" t="s">
        <v>832</v>
      </c>
      <c r="H71" s="55" t="s">
        <v>833</v>
      </c>
    </row>
    <row r="72" spans="1:8" s="23" customFormat="1" ht="31.5" customHeight="1">
      <c r="A72" s="48" t="s">
        <v>1000</v>
      </c>
      <c r="B72" s="19" t="s">
        <v>1004</v>
      </c>
      <c r="C72" s="96">
        <v>26</v>
      </c>
      <c r="D72" s="10" t="s">
        <v>1005</v>
      </c>
      <c r="E72" s="10" t="s">
        <v>1006</v>
      </c>
      <c r="F72" s="10" t="s">
        <v>831</v>
      </c>
      <c r="G72" s="19" t="s">
        <v>832</v>
      </c>
      <c r="H72" s="55" t="s">
        <v>833</v>
      </c>
    </row>
    <row r="73" spans="1:8" s="23" customFormat="1" ht="31.5" customHeight="1">
      <c r="A73" s="48" t="s">
        <v>1000</v>
      </c>
      <c r="B73" s="19" t="s">
        <v>1004</v>
      </c>
      <c r="C73" s="96">
        <v>1226</v>
      </c>
      <c r="D73" s="10" t="s">
        <v>1005</v>
      </c>
      <c r="E73" s="10" t="s">
        <v>1006</v>
      </c>
      <c r="F73" s="10" t="s">
        <v>831</v>
      </c>
      <c r="G73" s="19" t="s">
        <v>832</v>
      </c>
      <c r="H73" s="55" t="s">
        <v>833</v>
      </c>
    </row>
    <row r="74" spans="1:8" s="23" customFormat="1" ht="31.5" customHeight="1">
      <c r="A74" s="48" t="s">
        <v>1000</v>
      </c>
      <c r="B74" s="19" t="s">
        <v>1004</v>
      </c>
      <c r="C74" s="96">
        <v>1225.8</v>
      </c>
      <c r="D74" s="10" t="s">
        <v>1005</v>
      </c>
      <c r="E74" s="10" t="s">
        <v>1006</v>
      </c>
      <c r="F74" s="10" t="s">
        <v>831</v>
      </c>
      <c r="G74" s="19" t="s">
        <v>832</v>
      </c>
      <c r="H74" s="55" t="s">
        <v>833</v>
      </c>
    </row>
    <row r="75" spans="1:8" s="23" customFormat="1" ht="31.5" customHeight="1">
      <c r="A75" s="48" t="s">
        <v>1000</v>
      </c>
      <c r="B75" s="19" t="s">
        <v>1007</v>
      </c>
      <c r="C75" s="96">
        <v>2250</v>
      </c>
      <c r="D75" s="10" t="s">
        <v>1005</v>
      </c>
      <c r="E75" s="10" t="s">
        <v>1006</v>
      </c>
      <c r="F75" s="10" t="s">
        <v>831</v>
      </c>
      <c r="G75" s="19" t="s">
        <v>832</v>
      </c>
      <c r="H75" s="55" t="s">
        <v>833</v>
      </c>
    </row>
    <row r="76" spans="1:8" s="23" customFormat="1" ht="31.5" customHeight="1">
      <c r="A76" s="48" t="s">
        <v>1008</v>
      </c>
      <c r="B76" s="19" t="s">
        <v>1009</v>
      </c>
      <c r="C76" s="96">
        <v>2548.99</v>
      </c>
      <c r="D76" s="10" t="s">
        <v>1010</v>
      </c>
      <c r="E76" s="10" t="s">
        <v>1011</v>
      </c>
      <c r="F76" s="10" t="s">
        <v>1012</v>
      </c>
      <c r="G76" s="19" t="s">
        <v>1013</v>
      </c>
      <c r="H76" s="55" t="s">
        <v>1014</v>
      </c>
    </row>
    <row r="77" spans="1:8" s="23" customFormat="1" ht="31.5" customHeight="1">
      <c r="A77" s="48" t="s">
        <v>1000</v>
      </c>
      <c r="B77" s="19" t="s">
        <v>1015</v>
      </c>
      <c r="C77" s="96">
        <v>4220.08</v>
      </c>
      <c r="D77" s="10" t="s">
        <v>1016</v>
      </c>
      <c r="E77" s="10" t="s">
        <v>1017</v>
      </c>
      <c r="F77" s="10" t="s">
        <v>1018</v>
      </c>
      <c r="G77" s="19" t="s">
        <v>1019</v>
      </c>
      <c r="H77" s="55" t="s">
        <v>1020</v>
      </c>
    </row>
    <row r="78" spans="1:8" s="23" customFormat="1" ht="31.5" customHeight="1">
      <c r="A78" s="14" t="s">
        <v>1157</v>
      </c>
      <c r="B78" s="15" t="s">
        <v>1158</v>
      </c>
      <c r="C78" s="96">
        <v>500</v>
      </c>
      <c r="D78" s="10" t="s">
        <v>1159</v>
      </c>
      <c r="E78" s="10" t="s">
        <v>1160</v>
      </c>
      <c r="F78" s="10" t="s">
        <v>83</v>
      </c>
      <c r="G78" s="19" t="s">
        <v>84</v>
      </c>
      <c r="H78" s="55" t="s">
        <v>828</v>
      </c>
    </row>
    <row r="79" spans="1:8" s="23" customFormat="1" ht="31.5" customHeight="1">
      <c r="A79" s="14" t="s">
        <v>1157</v>
      </c>
      <c r="B79" s="15" t="s">
        <v>1161</v>
      </c>
      <c r="C79" s="96">
        <v>280</v>
      </c>
      <c r="D79" s="10" t="s">
        <v>1159</v>
      </c>
      <c r="E79" s="10" t="s">
        <v>1160</v>
      </c>
      <c r="F79" s="10" t="s">
        <v>83</v>
      </c>
      <c r="G79" s="19" t="s">
        <v>84</v>
      </c>
      <c r="H79" s="55" t="s">
        <v>828</v>
      </c>
    </row>
    <row r="80" spans="1:8" s="23" customFormat="1" ht="31.5" customHeight="1">
      <c r="A80" s="14" t="s">
        <v>1157</v>
      </c>
      <c r="B80" s="15" t="s">
        <v>1161</v>
      </c>
      <c r="C80" s="96">
        <v>62</v>
      </c>
      <c r="D80" s="10" t="s">
        <v>1159</v>
      </c>
      <c r="E80" s="10" t="s">
        <v>1160</v>
      </c>
      <c r="F80" s="10" t="s">
        <v>83</v>
      </c>
      <c r="G80" s="19" t="s">
        <v>84</v>
      </c>
      <c r="H80" s="55" t="s">
        <v>828</v>
      </c>
    </row>
    <row r="81" spans="1:8" s="23" customFormat="1" ht="31.5" customHeight="1">
      <c r="A81" s="14" t="s">
        <v>1157</v>
      </c>
      <c r="B81" s="15" t="s">
        <v>1161</v>
      </c>
      <c r="C81" s="96">
        <v>78</v>
      </c>
      <c r="D81" s="10" t="s">
        <v>1159</v>
      </c>
      <c r="E81" s="10" t="s">
        <v>1160</v>
      </c>
      <c r="F81" s="10" t="s">
        <v>83</v>
      </c>
      <c r="G81" s="19" t="s">
        <v>84</v>
      </c>
      <c r="H81" s="55" t="s">
        <v>828</v>
      </c>
    </row>
    <row r="82" spans="1:8" s="23" customFormat="1" ht="31.5" customHeight="1">
      <c r="A82" s="14" t="s">
        <v>1157</v>
      </c>
      <c r="B82" s="15" t="s">
        <v>1162</v>
      </c>
      <c r="C82" s="96">
        <v>72</v>
      </c>
      <c r="D82" s="10" t="s">
        <v>1159</v>
      </c>
      <c r="E82" s="10" t="s">
        <v>1160</v>
      </c>
      <c r="F82" s="10" t="s">
        <v>83</v>
      </c>
      <c r="G82" s="19" t="s">
        <v>84</v>
      </c>
      <c r="H82" s="55" t="s">
        <v>828</v>
      </c>
    </row>
    <row r="83" spans="1:8" s="23" customFormat="1" ht="31.5" customHeight="1">
      <c r="A83" s="14" t="s">
        <v>1157</v>
      </c>
      <c r="B83" s="15" t="s">
        <v>1163</v>
      </c>
      <c r="C83" s="96">
        <v>150</v>
      </c>
      <c r="D83" s="10" t="s">
        <v>1159</v>
      </c>
      <c r="E83" s="10" t="s">
        <v>1160</v>
      </c>
      <c r="F83" s="10" t="s">
        <v>83</v>
      </c>
      <c r="G83" s="19" t="s">
        <v>84</v>
      </c>
      <c r="H83" s="55" t="s">
        <v>828</v>
      </c>
    </row>
    <row r="84" spans="1:8" s="23" customFormat="1" ht="31.5" customHeight="1">
      <c r="A84" s="14" t="s">
        <v>1157</v>
      </c>
      <c r="B84" s="15" t="s">
        <v>1164</v>
      </c>
      <c r="C84" s="96">
        <v>100</v>
      </c>
      <c r="D84" s="10" t="s">
        <v>1159</v>
      </c>
      <c r="E84" s="10" t="s">
        <v>1160</v>
      </c>
      <c r="F84" s="10" t="s">
        <v>83</v>
      </c>
      <c r="G84" s="19" t="s">
        <v>84</v>
      </c>
      <c r="H84" s="55" t="s">
        <v>828</v>
      </c>
    </row>
    <row r="85" spans="1:8" s="23" customFormat="1" ht="31.5" customHeight="1">
      <c r="A85" s="14" t="s">
        <v>1165</v>
      </c>
      <c r="B85" s="15" t="s">
        <v>1166</v>
      </c>
      <c r="C85" s="96">
        <v>133</v>
      </c>
      <c r="D85" s="10" t="s">
        <v>1167</v>
      </c>
      <c r="E85" s="10" t="s">
        <v>1168</v>
      </c>
      <c r="F85" s="10" t="s">
        <v>287</v>
      </c>
      <c r="G85" s="19" t="s">
        <v>288</v>
      </c>
      <c r="H85" s="55" t="s">
        <v>1169</v>
      </c>
    </row>
    <row r="86" spans="1:8" s="23" customFormat="1" ht="31.5" customHeight="1">
      <c r="A86" s="14" t="s">
        <v>1165</v>
      </c>
      <c r="B86" s="15" t="s">
        <v>1170</v>
      </c>
      <c r="C86" s="96">
        <v>318</v>
      </c>
      <c r="D86" s="10" t="s">
        <v>1167</v>
      </c>
      <c r="E86" s="10" t="s">
        <v>1168</v>
      </c>
      <c r="F86" s="10" t="s">
        <v>287</v>
      </c>
      <c r="G86" s="19" t="s">
        <v>288</v>
      </c>
      <c r="H86" s="55" t="s">
        <v>1169</v>
      </c>
    </row>
    <row r="87" spans="1:8" s="23" customFormat="1" ht="31.5" customHeight="1">
      <c r="A87" s="14" t="s">
        <v>1165</v>
      </c>
      <c r="B87" s="15" t="s">
        <v>1171</v>
      </c>
      <c r="C87" s="96">
        <v>289</v>
      </c>
      <c r="D87" s="10" t="s">
        <v>1167</v>
      </c>
      <c r="E87" s="10" t="s">
        <v>1168</v>
      </c>
      <c r="F87" s="10" t="s">
        <v>287</v>
      </c>
      <c r="G87" s="19" t="s">
        <v>288</v>
      </c>
      <c r="H87" s="55" t="s">
        <v>1169</v>
      </c>
    </row>
    <row r="88" spans="1:8" s="23" customFormat="1" ht="31.5" customHeight="1">
      <c r="A88" s="14" t="s">
        <v>1165</v>
      </c>
      <c r="B88" s="15" t="s">
        <v>1172</v>
      </c>
      <c r="C88" s="96">
        <v>820</v>
      </c>
      <c r="D88" s="10" t="s">
        <v>1167</v>
      </c>
      <c r="E88" s="10" t="s">
        <v>1168</v>
      </c>
      <c r="F88" s="10" t="s">
        <v>287</v>
      </c>
      <c r="G88" s="19" t="s">
        <v>288</v>
      </c>
      <c r="H88" s="55" t="s">
        <v>1169</v>
      </c>
    </row>
    <row r="89" spans="1:8" s="23" customFormat="1" ht="31.5" customHeight="1">
      <c r="A89" s="14" t="s">
        <v>1165</v>
      </c>
      <c r="B89" s="15" t="s">
        <v>1173</v>
      </c>
      <c r="C89" s="96">
        <v>270</v>
      </c>
      <c r="D89" s="10" t="s">
        <v>1167</v>
      </c>
      <c r="E89" s="10" t="s">
        <v>1168</v>
      </c>
      <c r="F89" s="10" t="s">
        <v>287</v>
      </c>
      <c r="G89" s="19" t="s">
        <v>288</v>
      </c>
      <c r="H89" s="55" t="s">
        <v>1169</v>
      </c>
    </row>
    <row r="90" spans="1:8" s="23" customFormat="1" ht="31.5" customHeight="1">
      <c r="A90" s="14" t="s">
        <v>1165</v>
      </c>
      <c r="B90" s="15" t="s">
        <v>1174</v>
      </c>
      <c r="C90" s="96">
        <v>1275</v>
      </c>
      <c r="D90" s="10" t="s">
        <v>1167</v>
      </c>
      <c r="E90" s="10" t="s">
        <v>1168</v>
      </c>
      <c r="F90" s="10" t="s">
        <v>287</v>
      </c>
      <c r="G90" s="19" t="s">
        <v>288</v>
      </c>
      <c r="H90" s="55" t="s">
        <v>1169</v>
      </c>
    </row>
    <row r="91" spans="1:8" s="23" customFormat="1" ht="31.5" customHeight="1">
      <c r="A91" s="14" t="s">
        <v>1165</v>
      </c>
      <c r="B91" s="15" t="s">
        <v>1175</v>
      </c>
      <c r="C91" s="96">
        <v>225</v>
      </c>
      <c r="D91" s="10" t="s">
        <v>1167</v>
      </c>
      <c r="E91" s="10" t="s">
        <v>1168</v>
      </c>
      <c r="F91" s="10" t="s">
        <v>287</v>
      </c>
      <c r="G91" s="19" t="s">
        <v>288</v>
      </c>
      <c r="H91" s="55" t="s">
        <v>1169</v>
      </c>
    </row>
    <row r="92" spans="1:8" s="23" customFormat="1" ht="31.5" customHeight="1">
      <c r="A92" s="14" t="s">
        <v>1165</v>
      </c>
      <c r="B92" s="15" t="s">
        <v>1176</v>
      </c>
      <c r="C92" s="96">
        <v>200</v>
      </c>
      <c r="D92" s="10" t="s">
        <v>1167</v>
      </c>
      <c r="E92" s="10" t="s">
        <v>1168</v>
      </c>
      <c r="F92" s="10" t="s">
        <v>287</v>
      </c>
      <c r="G92" s="19" t="s">
        <v>288</v>
      </c>
      <c r="H92" s="55" t="s">
        <v>1169</v>
      </c>
    </row>
    <row r="93" spans="1:8" s="23" customFormat="1" ht="31.5" customHeight="1">
      <c r="A93" s="14" t="s">
        <v>1165</v>
      </c>
      <c r="B93" s="15" t="s">
        <v>1177</v>
      </c>
      <c r="C93" s="96">
        <v>180</v>
      </c>
      <c r="D93" s="10" t="s">
        <v>1167</v>
      </c>
      <c r="E93" s="10" t="s">
        <v>1168</v>
      </c>
      <c r="F93" s="10" t="s">
        <v>287</v>
      </c>
      <c r="G93" s="19" t="s">
        <v>288</v>
      </c>
      <c r="H93" s="55" t="s">
        <v>1169</v>
      </c>
    </row>
    <row r="94" spans="1:8" s="23" customFormat="1" ht="31.5" customHeight="1">
      <c r="A94" s="14" t="s">
        <v>1165</v>
      </c>
      <c r="B94" s="15" t="s">
        <v>1178</v>
      </c>
      <c r="C94" s="96">
        <v>180</v>
      </c>
      <c r="D94" s="10" t="s">
        <v>1167</v>
      </c>
      <c r="E94" s="10" t="s">
        <v>1168</v>
      </c>
      <c r="F94" s="10" t="s">
        <v>287</v>
      </c>
      <c r="G94" s="19" t="s">
        <v>288</v>
      </c>
      <c r="H94" s="55" t="s">
        <v>1169</v>
      </c>
    </row>
    <row r="95" spans="1:8" s="23" customFormat="1" ht="31.5" customHeight="1">
      <c r="A95" s="14" t="s">
        <v>1165</v>
      </c>
      <c r="B95" s="15" t="s">
        <v>1179</v>
      </c>
      <c r="C95" s="96">
        <v>8045</v>
      </c>
      <c r="D95" s="10" t="s">
        <v>1167</v>
      </c>
      <c r="E95" s="10" t="s">
        <v>1168</v>
      </c>
      <c r="F95" s="10" t="s">
        <v>287</v>
      </c>
      <c r="G95" s="19" t="s">
        <v>288</v>
      </c>
      <c r="H95" s="55" t="s">
        <v>1169</v>
      </c>
    </row>
    <row r="96" spans="1:8" s="23" customFormat="1" ht="31.5" customHeight="1">
      <c r="A96" s="14" t="s">
        <v>1180</v>
      </c>
      <c r="B96" s="15" t="s">
        <v>1181</v>
      </c>
      <c r="C96" s="96">
        <v>325</v>
      </c>
      <c r="D96" s="10" t="s">
        <v>1182</v>
      </c>
      <c r="E96" s="10" t="s">
        <v>1183</v>
      </c>
      <c r="F96" s="10" t="s">
        <v>984</v>
      </c>
      <c r="G96" s="19" t="s">
        <v>985</v>
      </c>
      <c r="H96" s="55" t="s">
        <v>986</v>
      </c>
    </row>
    <row r="97" spans="1:8" s="23" customFormat="1" ht="31.5" customHeight="1">
      <c r="A97" s="14" t="s">
        <v>1180</v>
      </c>
      <c r="B97" s="15" t="s">
        <v>1181</v>
      </c>
      <c r="C97" s="96">
        <v>121</v>
      </c>
      <c r="D97" s="10" t="s">
        <v>1182</v>
      </c>
      <c r="E97" s="10" t="s">
        <v>1183</v>
      </c>
      <c r="F97" s="10" t="s">
        <v>984</v>
      </c>
      <c r="G97" s="19" t="s">
        <v>985</v>
      </c>
      <c r="H97" s="55" t="s">
        <v>986</v>
      </c>
    </row>
    <row r="98" spans="1:8" s="23" customFormat="1" ht="31.5" customHeight="1">
      <c r="A98" s="14" t="s">
        <v>1180</v>
      </c>
      <c r="B98" s="15" t="s">
        <v>1184</v>
      </c>
      <c r="C98" s="96">
        <v>570.01</v>
      </c>
      <c r="D98" s="10" t="s">
        <v>1182</v>
      </c>
      <c r="E98" s="10" t="s">
        <v>1183</v>
      </c>
      <c r="F98" s="10" t="s">
        <v>984</v>
      </c>
      <c r="G98" s="19" t="s">
        <v>985</v>
      </c>
      <c r="H98" s="55" t="s">
        <v>986</v>
      </c>
    </row>
    <row r="99" spans="1:8" s="23" customFormat="1" ht="31.5" customHeight="1">
      <c r="A99" s="14" t="s">
        <v>1185</v>
      </c>
      <c r="B99" s="15" t="s">
        <v>1186</v>
      </c>
      <c r="C99" s="96">
        <v>1377.42</v>
      </c>
      <c r="D99" s="10" t="s">
        <v>1187</v>
      </c>
      <c r="E99" s="10" t="s">
        <v>1188</v>
      </c>
      <c r="F99" s="10" t="s">
        <v>1189</v>
      </c>
      <c r="G99" s="19" t="s">
        <v>1190</v>
      </c>
      <c r="H99" s="55" t="s">
        <v>1191</v>
      </c>
    </row>
    <row r="100" spans="1:8" s="23" customFormat="1" ht="31.5" customHeight="1">
      <c r="A100" s="14" t="s">
        <v>1185</v>
      </c>
      <c r="B100" s="15" t="s">
        <v>1192</v>
      </c>
      <c r="C100" s="96">
        <v>5880.32</v>
      </c>
      <c r="D100" s="10" t="s">
        <v>1187</v>
      </c>
      <c r="E100" s="10" t="s">
        <v>1188</v>
      </c>
      <c r="F100" s="10" t="s">
        <v>1189</v>
      </c>
      <c r="G100" s="19" t="s">
        <v>1190</v>
      </c>
      <c r="H100" s="55" t="s">
        <v>1191</v>
      </c>
    </row>
    <row r="101" spans="1:8" s="23" customFormat="1" ht="31.5" customHeight="1">
      <c r="A101" s="14" t="s">
        <v>1193</v>
      </c>
      <c r="B101" s="15" t="s">
        <v>1194</v>
      </c>
      <c r="C101" s="96">
        <v>200</v>
      </c>
      <c r="D101" s="10" t="s">
        <v>1195</v>
      </c>
      <c r="E101" s="10" t="s">
        <v>1196</v>
      </c>
      <c r="F101" s="10" t="s">
        <v>350</v>
      </c>
      <c r="G101" s="19" t="s">
        <v>351</v>
      </c>
      <c r="H101" s="55" t="s">
        <v>968</v>
      </c>
    </row>
    <row r="102" spans="1:8" s="23" customFormat="1" ht="31.5" customHeight="1">
      <c r="A102" s="14" t="s">
        <v>1197</v>
      </c>
      <c r="B102" s="15" t="s">
        <v>1198</v>
      </c>
      <c r="C102" s="96">
        <v>246</v>
      </c>
      <c r="D102" s="10" t="s">
        <v>1199</v>
      </c>
      <c r="E102" s="10" t="s">
        <v>1200</v>
      </c>
      <c r="F102" s="10" t="s">
        <v>565</v>
      </c>
      <c r="G102" s="19" t="s">
        <v>566</v>
      </c>
      <c r="H102" s="55" t="s">
        <v>568</v>
      </c>
    </row>
    <row r="103" spans="1:8" s="23" customFormat="1" ht="31.5" customHeight="1">
      <c r="A103" s="14" t="s">
        <v>1197</v>
      </c>
      <c r="B103" s="15" t="s">
        <v>1198</v>
      </c>
      <c r="C103" s="96">
        <v>270</v>
      </c>
      <c r="D103" s="10" t="s">
        <v>1199</v>
      </c>
      <c r="E103" s="10" t="s">
        <v>1200</v>
      </c>
      <c r="F103" s="10" t="s">
        <v>565</v>
      </c>
      <c r="G103" s="19" t="s">
        <v>566</v>
      </c>
      <c r="H103" s="55" t="s">
        <v>568</v>
      </c>
    </row>
    <row r="104" spans="1:8" s="23" customFormat="1" ht="31.5" customHeight="1">
      <c r="A104" s="14" t="s">
        <v>1197</v>
      </c>
      <c r="B104" s="15" t="s">
        <v>1201</v>
      </c>
      <c r="C104" s="96">
        <v>485.5</v>
      </c>
      <c r="D104" s="10" t="s">
        <v>1199</v>
      </c>
      <c r="E104" s="10" t="s">
        <v>1200</v>
      </c>
      <c r="F104" s="10" t="s">
        <v>565</v>
      </c>
      <c r="G104" s="19" t="s">
        <v>566</v>
      </c>
      <c r="H104" s="55" t="s">
        <v>568</v>
      </c>
    </row>
    <row r="105" spans="1:8" s="23" customFormat="1" ht="31.5" customHeight="1">
      <c r="A105" s="14" t="s">
        <v>1197</v>
      </c>
      <c r="B105" s="15" t="s">
        <v>1201</v>
      </c>
      <c r="C105" s="96">
        <v>647</v>
      </c>
      <c r="D105" s="10" t="s">
        <v>1199</v>
      </c>
      <c r="E105" s="10" t="s">
        <v>1200</v>
      </c>
      <c r="F105" s="10" t="s">
        <v>565</v>
      </c>
      <c r="G105" s="19" t="s">
        <v>566</v>
      </c>
      <c r="H105" s="55" t="s">
        <v>568</v>
      </c>
    </row>
    <row r="106" spans="1:8" s="23" customFormat="1" ht="31.5" customHeight="1">
      <c r="A106" s="14" t="s">
        <v>1197</v>
      </c>
      <c r="B106" s="15" t="s">
        <v>1202</v>
      </c>
      <c r="C106" s="96">
        <v>451.95</v>
      </c>
      <c r="D106" s="10" t="s">
        <v>1199</v>
      </c>
      <c r="E106" s="10" t="s">
        <v>1200</v>
      </c>
      <c r="F106" s="10" t="s">
        <v>565</v>
      </c>
      <c r="G106" s="19" t="s">
        <v>566</v>
      </c>
      <c r="H106" s="55" t="s">
        <v>568</v>
      </c>
    </row>
    <row r="107" spans="1:8" s="23" customFormat="1" ht="31.5" customHeight="1">
      <c r="A107" s="14" t="s">
        <v>1197</v>
      </c>
      <c r="B107" s="15" t="s">
        <v>1203</v>
      </c>
      <c r="C107" s="96">
        <v>647</v>
      </c>
      <c r="D107" s="10" t="s">
        <v>1199</v>
      </c>
      <c r="E107" s="10" t="s">
        <v>1200</v>
      </c>
      <c r="F107" s="10" t="s">
        <v>565</v>
      </c>
      <c r="G107" s="19" t="s">
        <v>566</v>
      </c>
      <c r="H107" s="55" t="s">
        <v>568</v>
      </c>
    </row>
    <row r="108" spans="1:8" s="23" customFormat="1" ht="31.5" customHeight="1">
      <c r="A108" s="14" t="s">
        <v>1197</v>
      </c>
      <c r="B108" s="15" t="s">
        <v>1204</v>
      </c>
      <c r="C108" s="96">
        <v>5983.32</v>
      </c>
      <c r="D108" s="10" t="s">
        <v>1199</v>
      </c>
      <c r="E108" s="10" t="s">
        <v>1200</v>
      </c>
      <c r="F108" s="10" t="s">
        <v>565</v>
      </c>
      <c r="G108" s="19" t="s">
        <v>566</v>
      </c>
      <c r="H108" s="55" t="s">
        <v>568</v>
      </c>
    </row>
    <row r="109" spans="1:8" s="23" customFormat="1" ht="31.5" customHeight="1">
      <c r="A109" s="14" t="s">
        <v>1205</v>
      </c>
      <c r="B109" s="15" t="s">
        <v>1206</v>
      </c>
      <c r="C109" s="96">
        <v>70192.49</v>
      </c>
      <c r="D109" s="10" t="s">
        <v>1207</v>
      </c>
      <c r="E109" s="10" t="s">
        <v>1208</v>
      </c>
      <c r="F109" s="10" t="s">
        <v>1209</v>
      </c>
      <c r="G109" s="19" t="s">
        <v>1210</v>
      </c>
      <c r="H109" s="55" t="s">
        <v>1211</v>
      </c>
    </row>
    <row r="110" spans="1:8" s="23" customFormat="1" ht="31.5" customHeight="1">
      <c r="A110" s="14" t="s">
        <v>1212</v>
      </c>
      <c r="B110" s="15" t="s">
        <v>1213</v>
      </c>
      <c r="C110" s="96">
        <v>20372.71</v>
      </c>
      <c r="D110" s="10" t="s">
        <v>1214</v>
      </c>
      <c r="E110" s="10" t="s">
        <v>1215</v>
      </c>
      <c r="F110" s="10" t="s">
        <v>134</v>
      </c>
      <c r="G110" s="19" t="s">
        <v>135</v>
      </c>
      <c r="H110" s="55" t="s">
        <v>829</v>
      </c>
    </row>
    <row r="111" spans="1:8" s="23" customFormat="1" ht="31.5" customHeight="1">
      <c r="A111" s="14" t="s">
        <v>1216</v>
      </c>
      <c r="B111" s="15" t="s">
        <v>1217</v>
      </c>
      <c r="C111" s="96">
        <v>2745</v>
      </c>
      <c r="D111" s="10" t="s">
        <v>1218</v>
      </c>
      <c r="E111" s="10" t="s">
        <v>1219</v>
      </c>
      <c r="F111" s="10" t="s">
        <v>134</v>
      </c>
      <c r="G111" s="19" t="s">
        <v>135</v>
      </c>
      <c r="H111" s="55" t="s">
        <v>829</v>
      </c>
    </row>
    <row r="112" spans="1:8" s="23" customFormat="1" ht="31.5" customHeight="1">
      <c r="A112" s="14" t="s">
        <v>1216</v>
      </c>
      <c r="B112" s="15" t="s">
        <v>1220</v>
      </c>
      <c r="C112" s="96">
        <v>4270</v>
      </c>
      <c r="D112" s="10" t="s">
        <v>1218</v>
      </c>
      <c r="E112" s="10" t="s">
        <v>1219</v>
      </c>
      <c r="F112" s="10" t="s">
        <v>134</v>
      </c>
      <c r="G112" s="19" t="s">
        <v>135</v>
      </c>
      <c r="H112" s="55" t="s">
        <v>829</v>
      </c>
    </row>
    <row r="113" spans="1:8" s="23" customFormat="1" ht="31.5" customHeight="1">
      <c r="A113" s="14" t="s">
        <v>1216</v>
      </c>
      <c r="B113" s="15" t="s">
        <v>1221</v>
      </c>
      <c r="C113" s="96">
        <v>15491</v>
      </c>
      <c r="D113" s="10" t="s">
        <v>1218</v>
      </c>
      <c r="E113" s="10" t="s">
        <v>1219</v>
      </c>
      <c r="F113" s="10" t="s">
        <v>134</v>
      </c>
      <c r="G113" s="19" t="s">
        <v>135</v>
      </c>
      <c r="H113" s="55" t="s">
        <v>829</v>
      </c>
    </row>
    <row r="114" spans="1:8" s="23" customFormat="1" ht="31.5" customHeight="1">
      <c r="A114" s="14" t="s">
        <v>1193</v>
      </c>
      <c r="B114" s="15" t="s">
        <v>1222</v>
      </c>
      <c r="C114" s="96">
        <v>561</v>
      </c>
      <c r="D114" s="10" t="s">
        <v>1223</v>
      </c>
      <c r="E114" s="10" t="s">
        <v>1224</v>
      </c>
      <c r="F114" s="10" t="s">
        <v>96</v>
      </c>
      <c r="G114" s="19" t="s">
        <v>97</v>
      </c>
      <c r="H114" s="55" t="s">
        <v>830</v>
      </c>
    </row>
    <row r="115" spans="1:8" s="23" customFormat="1" ht="31.5" customHeight="1">
      <c r="A115" s="14" t="s">
        <v>1193</v>
      </c>
      <c r="B115" s="15" t="s">
        <v>1225</v>
      </c>
      <c r="C115" s="96">
        <v>1130.5</v>
      </c>
      <c r="D115" s="10" t="s">
        <v>1223</v>
      </c>
      <c r="E115" s="10" t="s">
        <v>1224</v>
      </c>
      <c r="F115" s="10" t="s">
        <v>96</v>
      </c>
      <c r="G115" s="19" t="s">
        <v>97</v>
      </c>
      <c r="H115" s="55" t="s">
        <v>830</v>
      </c>
    </row>
    <row r="116" spans="1:8" s="23" customFormat="1" ht="31.5" customHeight="1" thickBot="1">
      <c r="A116" s="10"/>
      <c r="B116" s="10"/>
      <c r="C116" s="49">
        <f>SUM(C40:C115)</f>
        <v>200575.98999999996</v>
      </c>
      <c r="D116" s="10"/>
      <c r="E116" s="10"/>
      <c r="F116" s="10"/>
      <c r="G116" s="19"/>
      <c r="H116" s="55"/>
    </row>
    <row r="117" spans="1:8" s="23" customFormat="1" ht="31.5" customHeight="1">
      <c r="A117" s="10"/>
      <c r="B117" s="10"/>
      <c r="C117" s="54"/>
      <c r="D117" s="10"/>
      <c r="E117" s="10"/>
      <c r="F117" s="10"/>
      <c r="G117" s="19"/>
      <c r="H117" s="55"/>
    </row>
    <row r="118" spans="1:8" s="23" customFormat="1" ht="31.5" customHeight="1">
      <c r="A118" s="10"/>
      <c r="B118" s="10"/>
      <c r="C118" s="54"/>
      <c r="D118" s="10"/>
      <c r="E118" s="10"/>
      <c r="F118" s="10"/>
      <c r="G118" s="19"/>
      <c r="H118" s="55"/>
    </row>
    <row r="119" spans="1:8" s="23" customFormat="1" ht="31.5" customHeight="1">
      <c r="A119" s="59" t="s">
        <v>791</v>
      </c>
      <c r="B119" s="59"/>
      <c r="C119" s="59"/>
      <c r="D119" s="59"/>
      <c r="E119" s="59"/>
      <c r="F119" s="59"/>
      <c r="G119" s="59"/>
      <c r="H119" s="59"/>
    </row>
    <row r="120" spans="1:8" s="23" customFormat="1" ht="31.5" customHeight="1">
      <c r="A120" s="62" t="s">
        <v>1226</v>
      </c>
      <c r="B120" s="62"/>
      <c r="C120" s="62"/>
      <c r="D120" s="62"/>
      <c r="E120" s="62"/>
      <c r="F120" s="62"/>
      <c r="G120" s="62"/>
      <c r="H120" s="62"/>
    </row>
    <row r="121" spans="1:8" s="23" customFormat="1" ht="31.5" customHeight="1">
      <c r="A121" s="64" t="s">
        <v>792</v>
      </c>
      <c r="B121" s="64"/>
      <c r="C121" s="64"/>
      <c r="D121" s="64"/>
      <c r="E121" s="64"/>
      <c r="F121" s="64"/>
      <c r="G121" s="64"/>
      <c r="H121" s="64"/>
    </row>
    <row r="122" spans="1:8" s="23" customFormat="1" ht="31.5" customHeight="1">
      <c r="A122" s="24" t="s">
        <v>0</v>
      </c>
      <c r="B122" s="24" t="s">
        <v>4</v>
      </c>
      <c r="C122" s="25" t="s">
        <v>9</v>
      </c>
      <c r="D122" s="24" t="s">
        <v>11</v>
      </c>
      <c r="E122" s="24" t="s">
        <v>12</v>
      </c>
      <c r="F122" s="24" t="s">
        <v>13</v>
      </c>
      <c r="G122" s="26" t="s">
        <v>793</v>
      </c>
      <c r="H122" s="24" t="s">
        <v>15</v>
      </c>
    </row>
    <row r="123" spans="1:8" s="23" customFormat="1" ht="60">
      <c r="A123" s="14" t="s">
        <v>865</v>
      </c>
      <c r="B123" s="19" t="s">
        <v>868</v>
      </c>
      <c r="C123" s="96">
        <v>2926</v>
      </c>
      <c r="D123" s="10" t="s">
        <v>869</v>
      </c>
      <c r="E123" s="10" t="s">
        <v>870</v>
      </c>
      <c r="F123" s="10" t="s">
        <v>134</v>
      </c>
      <c r="G123" s="19" t="s">
        <v>135</v>
      </c>
      <c r="H123" s="10" t="s">
        <v>829</v>
      </c>
    </row>
    <row r="124" spans="1:8" s="23" customFormat="1" ht="45">
      <c r="A124" s="14" t="s">
        <v>865</v>
      </c>
      <c r="B124" s="19" t="s">
        <v>871</v>
      </c>
      <c r="C124" s="96">
        <v>4121.6</v>
      </c>
      <c r="D124" s="10" t="s">
        <v>869</v>
      </c>
      <c r="E124" s="10" t="s">
        <v>870</v>
      </c>
      <c r="F124" s="10" t="s">
        <v>134</v>
      </c>
      <c r="G124" s="19" t="s">
        <v>135</v>
      </c>
      <c r="H124" s="10" t="s">
        <v>829</v>
      </c>
    </row>
    <row r="125" spans="1:8" s="23" customFormat="1" ht="60">
      <c r="A125" s="14" t="s">
        <v>872</v>
      </c>
      <c r="B125" s="19" t="s">
        <v>873</v>
      </c>
      <c r="C125" s="96">
        <v>1063</v>
      </c>
      <c r="D125" s="10" t="s">
        <v>874</v>
      </c>
      <c r="E125" s="10" t="s">
        <v>875</v>
      </c>
      <c r="F125" s="10" t="s">
        <v>96</v>
      </c>
      <c r="G125" s="19" t="s">
        <v>97</v>
      </c>
      <c r="H125" s="10" t="s">
        <v>830</v>
      </c>
    </row>
    <row r="126" spans="1:8" s="23" customFormat="1" ht="60">
      <c r="A126" s="14" t="s">
        <v>876</v>
      </c>
      <c r="B126" s="19" t="s">
        <v>877</v>
      </c>
      <c r="C126" s="96">
        <v>3196.19</v>
      </c>
      <c r="D126" s="10" t="s">
        <v>878</v>
      </c>
      <c r="E126" s="10" t="s">
        <v>879</v>
      </c>
      <c r="F126" s="10" t="s">
        <v>880</v>
      </c>
      <c r="G126" s="19" t="s">
        <v>881</v>
      </c>
      <c r="H126" s="10" t="s">
        <v>794</v>
      </c>
    </row>
    <row r="127" spans="1:8" s="23" customFormat="1" ht="60">
      <c r="A127" s="14" t="s">
        <v>980</v>
      </c>
      <c r="B127" s="19" t="s">
        <v>1021</v>
      </c>
      <c r="C127" s="96">
        <v>2160</v>
      </c>
      <c r="D127" s="14" t="s">
        <v>1022</v>
      </c>
      <c r="E127" s="14" t="s">
        <v>1023</v>
      </c>
      <c r="F127" s="14" t="s">
        <v>795</v>
      </c>
      <c r="G127" s="14" t="s">
        <v>796</v>
      </c>
      <c r="H127" s="14" t="s">
        <v>797</v>
      </c>
    </row>
    <row r="128" spans="1:8" s="23" customFormat="1" ht="31.5" customHeight="1">
      <c r="A128" s="14" t="s">
        <v>1024</v>
      </c>
      <c r="B128" s="19" t="s">
        <v>1025</v>
      </c>
      <c r="C128" s="96">
        <v>1515</v>
      </c>
      <c r="D128" s="14" t="s">
        <v>1026</v>
      </c>
      <c r="E128" s="14" t="s">
        <v>1027</v>
      </c>
      <c r="F128" s="14" t="s">
        <v>818</v>
      </c>
      <c r="G128" s="14" t="s">
        <v>819</v>
      </c>
      <c r="H128" s="14" t="s">
        <v>943</v>
      </c>
    </row>
    <row r="129" spans="1:8" s="23" customFormat="1" ht="75">
      <c r="A129" s="14" t="s">
        <v>1180</v>
      </c>
      <c r="B129" s="15" t="s">
        <v>1227</v>
      </c>
      <c r="C129" s="96">
        <v>11004</v>
      </c>
      <c r="D129" s="14" t="s">
        <v>1228</v>
      </c>
      <c r="E129" s="14" t="s">
        <v>1229</v>
      </c>
      <c r="F129" s="14" t="s">
        <v>1230</v>
      </c>
      <c r="G129" s="14" t="s">
        <v>1231</v>
      </c>
      <c r="H129" s="14" t="s">
        <v>1232</v>
      </c>
    </row>
    <row r="130" spans="1:8" s="23" customFormat="1" ht="60">
      <c r="A130" s="14" t="s">
        <v>1233</v>
      </c>
      <c r="B130" s="15" t="s">
        <v>1234</v>
      </c>
      <c r="C130" s="96">
        <v>934</v>
      </c>
      <c r="D130" s="14" t="s">
        <v>1235</v>
      </c>
      <c r="E130" s="14" t="s">
        <v>1236</v>
      </c>
      <c r="F130" s="14" t="s">
        <v>279</v>
      </c>
      <c r="G130" s="14" t="s">
        <v>280</v>
      </c>
      <c r="H130" s="14" t="s">
        <v>1237</v>
      </c>
    </row>
    <row r="131" spans="1:8" s="23" customFormat="1" ht="60">
      <c r="A131" s="14" t="s">
        <v>1233</v>
      </c>
      <c r="B131" s="15" t="s">
        <v>1238</v>
      </c>
      <c r="C131" s="96">
        <v>1086</v>
      </c>
      <c r="D131" s="14" t="s">
        <v>1235</v>
      </c>
      <c r="E131" s="14" t="s">
        <v>1236</v>
      </c>
      <c r="F131" s="14" t="s">
        <v>279</v>
      </c>
      <c r="G131" s="14" t="s">
        <v>280</v>
      </c>
      <c r="H131" s="14" t="s">
        <v>1237</v>
      </c>
    </row>
    <row r="132" spans="1:8" s="23" customFormat="1" ht="60">
      <c r="A132" s="14" t="s">
        <v>1233</v>
      </c>
      <c r="B132" s="15" t="s">
        <v>1239</v>
      </c>
      <c r="C132" s="96">
        <v>2170</v>
      </c>
      <c r="D132" s="14" t="s">
        <v>1235</v>
      </c>
      <c r="E132" s="14" t="s">
        <v>1236</v>
      </c>
      <c r="F132" s="14" t="s">
        <v>279</v>
      </c>
      <c r="G132" s="14" t="s">
        <v>280</v>
      </c>
      <c r="H132" s="14" t="s">
        <v>1237</v>
      </c>
    </row>
    <row r="133" spans="1:8" s="23" customFormat="1" ht="60">
      <c r="A133" s="14" t="s">
        <v>1233</v>
      </c>
      <c r="B133" s="15" t="s">
        <v>1240</v>
      </c>
      <c r="C133" s="96">
        <v>990</v>
      </c>
      <c r="D133" s="14" t="s">
        <v>1235</v>
      </c>
      <c r="E133" s="14" t="s">
        <v>1236</v>
      </c>
      <c r="F133" s="14" t="s">
        <v>279</v>
      </c>
      <c r="G133" s="14" t="s">
        <v>280</v>
      </c>
      <c r="H133" s="14" t="s">
        <v>1237</v>
      </c>
    </row>
    <row r="134" spans="1:8" s="23" customFormat="1" ht="60">
      <c r="A134" s="14" t="s">
        <v>1233</v>
      </c>
      <c r="B134" s="15" t="s">
        <v>1241</v>
      </c>
      <c r="C134" s="96">
        <v>1450</v>
      </c>
      <c r="D134" s="14" t="s">
        <v>1235</v>
      </c>
      <c r="E134" s="14" t="s">
        <v>1236</v>
      </c>
      <c r="F134" s="14" t="s">
        <v>279</v>
      </c>
      <c r="G134" s="14" t="s">
        <v>280</v>
      </c>
      <c r="H134" s="14" t="s">
        <v>1237</v>
      </c>
    </row>
    <row r="135" spans="1:8" s="23" customFormat="1" ht="75">
      <c r="A135" s="14" t="s">
        <v>1205</v>
      </c>
      <c r="B135" s="15" t="s">
        <v>1242</v>
      </c>
      <c r="C135" s="96">
        <v>6550</v>
      </c>
      <c r="D135" s="14" t="s">
        <v>1243</v>
      </c>
      <c r="E135" s="14" t="s">
        <v>1244</v>
      </c>
      <c r="F135" s="14" t="s">
        <v>1230</v>
      </c>
      <c r="G135" s="14" t="s">
        <v>1231</v>
      </c>
      <c r="H135" s="14" t="s">
        <v>1232</v>
      </c>
    </row>
    <row r="136" spans="1:8" s="23" customFormat="1" ht="75">
      <c r="A136" s="14" t="s">
        <v>1197</v>
      </c>
      <c r="B136" s="15" t="s">
        <v>1245</v>
      </c>
      <c r="C136" s="96">
        <v>7368.75</v>
      </c>
      <c r="D136" s="14" t="s">
        <v>1246</v>
      </c>
      <c r="E136" s="14" t="s">
        <v>1247</v>
      </c>
      <c r="F136" s="14" t="s">
        <v>1230</v>
      </c>
      <c r="G136" s="14" t="s">
        <v>1231</v>
      </c>
      <c r="H136" s="14" t="s">
        <v>1232</v>
      </c>
    </row>
    <row r="137" spans="3:7" s="23" customFormat="1" ht="31.5" customHeight="1" thickBot="1">
      <c r="C137" s="29">
        <f>SUM(C123:C136)</f>
        <v>46534.54</v>
      </c>
      <c r="G137" s="8"/>
    </row>
    <row r="138" spans="3:7" s="23" customFormat="1" ht="31.5" customHeight="1">
      <c r="C138" s="56"/>
      <c r="G138" s="8"/>
    </row>
    <row r="139" spans="3:7" s="23" customFormat="1" ht="31.5" customHeight="1">
      <c r="C139" s="56"/>
      <c r="G139" s="8"/>
    </row>
    <row r="140" spans="1:8" s="23" customFormat="1" ht="31.5" customHeight="1">
      <c r="A140" s="66" t="s">
        <v>798</v>
      </c>
      <c r="B140" s="66"/>
      <c r="C140" s="66"/>
      <c r="D140" s="66"/>
      <c r="E140" s="66"/>
      <c r="F140" s="66"/>
      <c r="G140" s="66"/>
      <c r="H140" s="66"/>
    </row>
    <row r="141" spans="1:8" s="23" customFormat="1" ht="31.5" customHeight="1">
      <c r="A141" s="62" t="s">
        <v>1226</v>
      </c>
      <c r="B141" s="62"/>
      <c r="C141" s="62"/>
      <c r="D141" s="62"/>
      <c r="E141" s="62"/>
      <c r="F141" s="62"/>
      <c r="G141" s="62"/>
      <c r="H141" s="62"/>
    </row>
    <row r="142" spans="1:8" s="23" customFormat="1" ht="31.5" customHeight="1">
      <c r="A142" s="63" t="s">
        <v>799</v>
      </c>
      <c r="B142" s="63"/>
      <c r="C142" s="63"/>
      <c r="D142" s="63"/>
      <c r="E142" s="63"/>
      <c r="F142" s="63"/>
      <c r="G142" s="63"/>
      <c r="H142" s="63"/>
    </row>
    <row r="143" spans="1:8" s="23" customFormat="1" ht="31.5" customHeight="1">
      <c r="A143" s="24" t="s">
        <v>0</v>
      </c>
      <c r="B143" s="24" t="s">
        <v>4</v>
      </c>
      <c r="C143" s="27" t="s">
        <v>9</v>
      </c>
      <c r="D143" s="24" t="s">
        <v>11</v>
      </c>
      <c r="E143" s="24" t="s">
        <v>12</v>
      </c>
      <c r="F143" s="24" t="s">
        <v>13</v>
      </c>
      <c r="G143" s="26" t="s">
        <v>800</v>
      </c>
      <c r="H143" s="24" t="s">
        <v>49</v>
      </c>
    </row>
    <row r="144" spans="1:8" s="23" customFormat="1" ht="30">
      <c r="A144" s="10" t="s">
        <v>882</v>
      </c>
      <c r="B144" s="19" t="s">
        <v>883</v>
      </c>
      <c r="C144" s="96">
        <v>3392.96</v>
      </c>
      <c r="D144" s="10" t="s">
        <v>884</v>
      </c>
      <c r="E144" s="10" t="s">
        <v>885</v>
      </c>
      <c r="F144" s="10" t="s">
        <v>886</v>
      </c>
      <c r="G144" s="10" t="s">
        <v>887</v>
      </c>
      <c r="H144" s="10" t="s">
        <v>888</v>
      </c>
    </row>
    <row r="145" spans="1:8" s="23" customFormat="1" ht="30">
      <c r="A145" s="10" t="s">
        <v>882</v>
      </c>
      <c r="B145" s="19" t="s">
        <v>889</v>
      </c>
      <c r="C145" s="96">
        <v>237.8</v>
      </c>
      <c r="D145" s="10" t="s">
        <v>884</v>
      </c>
      <c r="E145" s="10" t="s">
        <v>885</v>
      </c>
      <c r="F145" s="10" t="s">
        <v>886</v>
      </c>
      <c r="G145" s="10" t="s">
        <v>887</v>
      </c>
      <c r="H145" s="10" t="s">
        <v>888</v>
      </c>
    </row>
    <row r="146" spans="1:8" s="23" customFormat="1" ht="30">
      <c r="A146" s="10" t="s">
        <v>854</v>
      </c>
      <c r="B146" s="19" t="s">
        <v>890</v>
      </c>
      <c r="C146" s="96">
        <v>1500</v>
      </c>
      <c r="D146" s="10" t="s">
        <v>856</v>
      </c>
      <c r="E146" s="10" t="s">
        <v>857</v>
      </c>
      <c r="F146" s="10" t="s">
        <v>831</v>
      </c>
      <c r="G146" s="10" t="s">
        <v>832</v>
      </c>
      <c r="H146" s="10" t="s">
        <v>833</v>
      </c>
    </row>
    <row r="147" spans="1:8" s="23" customFormat="1" ht="31.5" customHeight="1">
      <c r="A147" s="10" t="s">
        <v>854</v>
      </c>
      <c r="B147" s="19" t="s">
        <v>890</v>
      </c>
      <c r="C147" s="96">
        <v>1499</v>
      </c>
      <c r="D147" s="10" t="s">
        <v>856</v>
      </c>
      <c r="E147" s="10" t="s">
        <v>857</v>
      </c>
      <c r="F147" s="10" t="s">
        <v>831</v>
      </c>
      <c r="G147" s="10" t="s">
        <v>832</v>
      </c>
      <c r="H147" s="10" t="s">
        <v>833</v>
      </c>
    </row>
    <row r="148" spans="1:8" s="23" customFormat="1" ht="45">
      <c r="A148" s="10" t="s">
        <v>854</v>
      </c>
      <c r="B148" s="19" t="s">
        <v>891</v>
      </c>
      <c r="C148" s="96">
        <v>3838.74</v>
      </c>
      <c r="D148" s="10" t="s">
        <v>860</v>
      </c>
      <c r="E148" s="10" t="s">
        <v>861</v>
      </c>
      <c r="F148" s="10" t="s">
        <v>831</v>
      </c>
      <c r="G148" s="10" t="s">
        <v>832</v>
      </c>
      <c r="H148" s="10" t="s">
        <v>833</v>
      </c>
    </row>
    <row r="149" spans="1:8" s="23" customFormat="1" ht="45">
      <c r="A149" s="10" t="s">
        <v>854</v>
      </c>
      <c r="B149" s="19" t="s">
        <v>891</v>
      </c>
      <c r="C149" s="96">
        <v>237.8</v>
      </c>
      <c r="D149" s="10" t="s">
        <v>860</v>
      </c>
      <c r="E149" s="10" t="s">
        <v>861</v>
      </c>
      <c r="F149" s="10" t="s">
        <v>831</v>
      </c>
      <c r="G149" s="10" t="s">
        <v>832</v>
      </c>
      <c r="H149" s="10" t="s">
        <v>833</v>
      </c>
    </row>
    <row r="150" spans="1:8" s="23" customFormat="1" ht="45">
      <c r="A150" s="10" t="s">
        <v>854</v>
      </c>
      <c r="B150" s="19" t="s">
        <v>891</v>
      </c>
      <c r="C150" s="96">
        <v>3838.74</v>
      </c>
      <c r="D150" s="10" t="s">
        <v>860</v>
      </c>
      <c r="E150" s="10" t="s">
        <v>861</v>
      </c>
      <c r="F150" s="10" t="s">
        <v>831</v>
      </c>
      <c r="G150" s="10" t="s">
        <v>832</v>
      </c>
      <c r="H150" s="10" t="s">
        <v>833</v>
      </c>
    </row>
    <row r="151" spans="1:8" s="23" customFormat="1" ht="45">
      <c r="A151" s="10" t="s">
        <v>854</v>
      </c>
      <c r="B151" s="19" t="s">
        <v>891</v>
      </c>
      <c r="C151" s="96">
        <v>237.8</v>
      </c>
      <c r="D151" s="10" t="s">
        <v>860</v>
      </c>
      <c r="E151" s="10" t="s">
        <v>861</v>
      </c>
      <c r="F151" s="10" t="s">
        <v>831</v>
      </c>
      <c r="G151" s="10" t="s">
        <v>832</v>
      </c>
      <c r="H151" s="10" t="s">
        <v>833</v>
      </c>
    </row>
    <row r="152" spans="1:8" s="23" customFormat="1" ht="45">
      <c r="A152" s="10" t="s">
        <v>854</v>
      </c>
      <c r="B152" s="19" t="s">
        <v>891</v>
      </c>
      <c r="C152" s="96">
        <v>3838.74</v>
      </c>
      <c r="D152" s="10" t="s">
        <v>860</v>
      </c>
      <c r="E152" s="10" t="s">
        <v>861</v>
      </c>
      <c r="F152" s="10" t="s">
        <v>831</v>
      </c>
      <c r="G152" s="10" t="s">
        <v>832</v>
      </c>
      <c r="H152" s="10" t="s">
        <v>833</v>
      </c>
    </row>
    <row r="153" spans="1:8" s="23" customFormat="1" ht="45">
      <c r="A153" s="10" t="s">
        <v>854</v>
      </c>
      <c r="B153" s="19" t="s">
        <v>891</v>
      </c>
      <c r="C153" s="96">
        <v>237.8</v>
      </c>
      <c r="D153" s="10" t="s">
        <v>860</v>
      </c>
      <c r="E153" s="10" t="s">
        <v>861</v>
      </c>
      <c r="F153" s="10" t="s">
        <v>831</v>
      </c>
      <c r="G153" s="10" t="s">
        <v>832</v>
      </c>
      <c r="H153" s="10" t="s">
        <v>833</v>
      </c>
    </row>
    <row r="154" spans="1:8" s="23" customFormat="1" ht="45">
      <c r="A154" s="10" t="s">
        <v>862</v>
      </c>
      <c r="B154" s="19" t="s">
        <v>892</v>
      </c>
      <c r="C154" s="96">
        <v>5612.02</v>
      </c>
      <c r="D154" s="10" t="s">
        <v>893</v>
      </c>
      <c r="E154" s="10" t="s">
        <v>894</v>
      </c>
      <c r="F154" s="10" t="s">
        <v>831</v>
      </c>
      <c r="G154" s="10" t="s">
        <v>832</v>
      </c>
      <c r="H154" s="10" t="s">
        <v>833</v>
      </c>
    </row>
    <row r="155" spans="1:8" s="23" customFormat="1" ht="45">
      <c r="A155" s="10" t="s">
        <v>876</v>
      </c>
      <c r="B155" s="19" t="s">
        <v>895</v>
      </c>
      <c r="C155" s="96">
        <v>2799</v>
      </c>
      <c r="D155" s="10" t="s">
        <v>896</v>
      </c>
      <c r="E155" s="10" t="s">
        <v>897</v>
      </c>
      <c r="F155" s="10" t="s">
        <v>96</v>
      </c>
      <c r="G155" s="10" t="s">
        <v>97</v>
      </c>
      <c r="H155" s="10" t="s">
        <v>830</v>
      </c>
    </row>
    <row r="156" spans="1:8" s="23" customFormat="1" ht="45" customHeight="1">
      <c r="A156" s="10" t="s">
        <v>964</v>
      </c>
      <c r="B156" s="19" t="s">
        <v>1028</v>
      </c>
      <c r="C156" s="96">
        <v>237.8</v>
      </c>
      <c r="D156" s="10" t="s">
        <v>1029</v>
      </c>
      <c r="E156" s="10" t="s">
        <v>1030</v>
      </c>
      <c r="F156" s="10" t="s">
        <v>350</v>
      </c>
      <c r="G156" s="10" t="s">
        <v>351</v>
      </c>
      <c r="H156" s="10" t="s">
        <v>968</v>
      </c>
    </row>
    <row r="157" spans="1:8" s="23" customFormat="1" ht="45" customHeight="1">
      <c r="A157" s="10" t="s">
        <v>964</v>
      </c>
      <c r="B157" s="19" t="s">
        <v>1031</v>
      </c>
      <c r="C157" s="96">
        <v>4010.57</v>
      </c>
      <c r="D157" s="10" t="s">
        <v>1029</v>
      </c>
      <c r="E157" s="10" t="s">
        <v>1030</v>
      </c>
      <c r="F157" s="10" t="s">
        <v>350</v>
      </c>
      <c r="G157" s="10" t="s">
        <v>351</v>
      </c>
      <c r="H157" s="10" t="s">
        <v>968</v>
      </c>
    </row>
    <row r="158" spans="1:8" s="23" customFormat="1" ht="45" customHeight="1">
      <c r="A158" s="10" t="s">
        <v>961</v>
      </c>
      <c r="B158" s="19" t="s">
        <v>1032</v>
      </c>
      <c r="C158" s="96">
        <v>1099</v>
      </c>
      <c r="D158" s="10" t="s">
        <v>1033</v>
      </c>
      <c r="E158" s="10" t="s">
        <v>1034</v>
      </c>
      <c r="F158" s="10" t="s">
        <v>831</v>
      </c>
      <c r="G158" s="10" t="s">
        <v>832</v>
      </c>
      <c r="H158" s="10" t="s">
        <v>833</v>
      </c>
    </row>
    <row r="159" spans="1:8" s="23" customFormat="1" ht="45" customHeight="1">
      <c r="A159" s="10" t="s">
        <v>961</v>
      </c>
      <c r="B159" s="19" t="s">
        <v>1032</v>
      </c>
      <c r="C159" s="96">
        <v>3697.98</v>
      </c>
      <c r="D159" s="10" t="s">
        <v>1033</v>
      </c>
      <c r="E159" s="10" t="s">
        <v>1034</v>
      </c>
      <c r="F159" s="10" t="s">
        <v>831</v>
      </c>
      <c r="G159" s="10" t="s">
        <v>832</v>
      </c>
      <c r="H159" s="10" t="s">
        <v>833</v>
      </c>
    </row>
    <row r="160" spans="1:8" s="23" customFormat="1" ht="45" customHeight="1">
      <c r="A160" s="10" t="s">
        <v>973</v>
      </c>
      <c r="B160" s="19" t="s">
        <v>1035</v>
      </c>
      <c r="C160" s="96">
        <v>24389.95</v>
      </c>
      <c r="D160" s="10" t="s">
        <v>1036</v>
      </c>
      <c r="E160" s="10" t="s">
        <v>1037</v>
      </c>
      <c r="F160" s="10" t="s">
        <v>831</v>
      </c>
      <c r="G160" s="10" t="s">
        <v>832</v>
      </c>
      <c r="H160" s="10" t="s">
        <v>833</v>
      </c>
    </row>
    <row r="161" spans="1:8" s="23" customFormat="1" ht="45" customHeight="1">
      <c r="A161" s="10" t="s">
        <v>980</v>
      </c>
      <c r="B161" s="19" t="s">
        <v>1038</v>
      </c>
      <c r="C161" s="96">
        <v>1054.98</v>
      </c>
      <c r="D161" s="10" t="s">
        <v>982</v>
      </c>
      <c r="E161" s="10" t="s">
        <v>983</v>
      </c>
      <c r="F161" s="10" t="s">
        <v>984</v>
      </c>
      <c r="G161" s="10" t="s">
        <v>985</v>
      </c>
      <c r="H161" s="10" t="s">
        <v>986</v>
      </c>
    </row>
    <row r="162" spans="1:8" s="23" customFormat="1" ht="45" customHeight="1">
      <c r="A162" s="10" t="s">
        <v>980</v>
      </c>
      <c r="B162" s="19" t="s">
        <v>1039</v>
      </c>
      <c r="C162" s="96">
        <v>2125.99</v>
      </c>
      <c r="D162" s="10" t="s">
        <v>982</v>
      </c>
      <c r="E162" s="10" t="s">
        <v>983</v>
      </c>
      <c r="F162" s="10" t="s">
        <v>984</v>
      </c>
      <c r="G162" s="10" t="s">
        <v>985</v>
      </c>
      <c r="H162" s="10" t="s">
        <v>986</v>
      </c>
    </row>
    <row r="163" spans="1:8" s="23" customFormat="1" ht="45" customHeight="1">
      <c r="A163" s="10" t="s">
        <v>964</v>
      </c>
      <c r="B163" s="19" t="s">
        <v>1040</v>
      </c>
      <c r="C163" s="96">
        <v>3818</v>
      </c>
      <c r="D163" s="10" t="s">
        <v>994</v>
      </c>
      <c r="E163" s="10" t="s">
        <v>995</v>
      </c>
      <c r="F163" s="10" t="s">
        <v>996</v>
      </c>
      <c r="G163" s="10" t="s">
        <v>997</v>
      </c>
      <c r="H163" s="10" t="s">
        <v>998</v>
      </c>
    </row>
    <row r="164" spans="1:8" s="23" customFormat="1" ht="45" customHeight="1">
      <c r="A164" s="10" t="s">
        <v>1000</v>
      </c>
      <c r="B164" s="19" t="s">
        <v>1041</v>
      </c>
      <c r="C164" s="96">
        <v>13950</v>
      </c>
      <c r="D164" s="10" t="s">
        <v>1042</v>
      </c>
      <c r="E164" s="10" t="s">
        <v>1043</v>
      </c>
      <c r="F164" s="10" t="s">
        <v>831</v>
      </c>
      <c r="G164" s="10" t="s">
        <v>832</v>
      </c>
      <c r="H164" s="10" t="s">
        <v>833</v>
      </c>
    </row>
    <row r="165" spans="1:8" s="23" customFormat="1" ht="45" customHeight="1">
      <c r="A165" s="10" t="s">
        <v>1000</v>
      </c>
      <c r="B165" s="19" t="s">
        <v>1041</v>
      </c>
      <c r="C165" s="96">
        <v>2761</v>
      </c>
      <c r="D165" s="10" t="s">
        <v>1042</v>
      </c>
      <c r="E165" s="10" t="s">
        <v>1043</v>
      </c>
      <c r="F165" s="10" t="s">
        <v>831</v>
      </c>
      <c r="G165" s="10" t="s">
        <v>832</v>
      </c>
      <c r="H165" s="10" t="s">
        <v>833</v>
      </c>
    </row>
    <row r="166" spans="1:8" s="23" customFormat="1" ht="45" customHeight="1">
      <c r="A166" s="10" t="s">
        <v>1000</v>
      </c>
      <c r="B166" s="19" t="s">
        <v>1041</v>
      </c>
      <c r="C166" s="96">
        <v>2761</v>
      </c>
      <c r="D166" s="10" t="s">
        <v>1042</v>
      </c>
      <c r="E166" s="10" t="s">
        <v>1043</v>
      </c>
      <c r="F166" s="10" t="s">
        <v>831</v>
      </c>
      <c r="G166" s="10" t="s">
        <v>832</v>
      </c>
      <c r="H166" s="10" t="s">
        <v>833</v>
      </c>
    </row>
    <row r="167" spans="1:8" s="23" customFormat="1" ht="45" customHeight="1">
      <c r="A167" s="10" t="s">
        <v>1000</v>
      </c>
      <c r="B167" s="19" t="s">
        <v>1041</v>
      </c>
      <c r="C167" s="96">
        <v>2761</v>
      </c>
      <c r="D167" s="10" t="s">
        <v>1042</v>
      </c>
      <c r="E167" s="10" t="s">
        <v>1043</v>
      </c>
      <c r="F167" s="10" t="s">
        <v>831</v>
      </c>
      <c r="G167" s="10" t="s">
        <v>832</v>
      </c>
      <c r="H167" s="10" t="s">
        <v>833</v>
      </c>
    </row>
    <row r="168" spans="1:8" s="23" customFormat="1" ht="45" customHeight="1">
      <c r="A168" s="10" t="s">
        <v>1000</v>
      </c>
      <c r="B168" s="19" t="s">
        <v>1041</v>
      </c>
      <c r="C168" s="96">
        <v>5801.98</v>
      </c>
      <c r="D168" s="10" t="s">
        <v>1042</v>
      </c>
      <c r="E168" s="10" t="s">
        <v>1043</v>
      </c>
      <c r="F168" s="10" t="s">
        <v>831</v>
      </c>
      <c r="G168" s="10" t="s">
        <v>832</v>
      </c>
      <c r="H168" s="10" t="s">
        <v>833</v>
      </c>
    </row>
    <row r="169" spans="1:8" s="23" customFormat="1" ht="45" customHeight="1">
      <c r="A169" s="10" t="s">
        <v>1008</v>
      </c>
      <c r="B169" s="19" t="s">
        <v>1044</v>
      </c>
      <c r="C169" s="96">
        <v>3228.99</v>
      </c>
      <c r="D169" s="10" t="s">
        <v>1010</v>
      </c>
      <c r="E169" s="10" t="s">
        <v>1011</v>
      </c>
      <c r="F169" s="10" t="s">
        <v>1012</v>
      </c>
      <c r="G169" s="10" t="s">
        <v>1013</v>
      </c>
      <c r="H169" s="10" t="s">
        <v>1014</v>
      </c>
    </row>
    <row r="170" spans="1:8" s="23" customFormat="1" ht="45" customHeight="1">
      <c r="A170" s="10" t="s">
        <v>1000</v>
      </c>
      <c r="B170" s="19" t="s">
        <v>1045</v>
      </c>
      <c r="C170" s="96">
        <v>14439</v>
      </c>
      <c r="D170" s="10" t="s">
        <v>1046</v>
      </c>
      <c r="E170" s="10" t="s">
        <v>1047</v>
      </c>
      <c r="F170" s="10" t="s">
        <v>1018</v>
      </c>
      <c r="G170" s="10" t="s">
        <v>1019</v>
      </c>
      <c r="H170" s="10" t="s">
        <v>1020</v>
      </c>
    </row>
    <row r="171" spans="1:8" s="23" customFormat="1" ht="45" customHeight="1">
      <c r="A171" s="10" t="s">
        <v>1000</v>
      </c>
      <c r="B171" s="19" t="s">
        <v>1048</v>
      </c>
      <c r="C171" s="96">
        <v>237.8</v>
      </c>
      <c r="D171" s="10" t="s">
        <v>1046</v>
      </c>
      <c r="E171" s="10" t="s">
        <v>1047</v>
      </c>
      <c r="F171" s="10" t="s">
        <v>1018</v>
      </c>
      <c r="G171" s="10" t="s">
        <v>1019</v>
      </c>
      <c r="H171" s="10" t="s">
        <v>1020</v>
      </c>
    </row>
    <row r="172" spans="1:8" s="23" customFormat="1" ht="45">
      <c r="A172" s="14" t="s">
        <v>1157</v>
      </c>
      <c r="B172" s="15" t="s">
        <v>1248</v>
      </c>
      <c r="C172" s="96">
        <v>8095</v>
      </c>
      <c r="D172" s="14" t="s">
        <v>1249</v>
      </c>
      <c r="E172" s="14" t="s">
        <v>1250</v>
      </c>
      <c r="F172" s="14" t="s">
        <v>83</v>
      </c>
      <c r="G172" s="14" t="s">
        <v>84</v>
      </c>
      <c r="H172" s="14" t="s">
        <v>828</v>
      </c>
    </row>
    <row r="173" spans="1:8" s="23" customFormat="1" ht="60">
      <c r="A173" s="14" t="s">
        <v>1165</v>
      </c>
      <c r="B173" s="15" t="s">
        <v>1251</v>
      </c>
      <c r="C173" s="96">
        <v>3448.01</v>
      </c>
      <c r="D173" s="14" t="s">
        <v>1252</v>
      </c>
      <c r="E173" s="14" t="s">
        <v>1253</v>
      </c>
      <c r="F173" s="14" t="s">
        <v>287</v>
      </c>
      <c r="G173" s="14" t="s">
        <v>288</v>
      </c>
      <c r="H173" s="14" t="s">
        <v>1169</v>
      </c>
    </row>
    <row r="174" spans="1:8" s="23" customFormat="1" ht="45">
      <c r="A174" s="14" t="s">
        <v>1180</v>
      </c>
      <c r="B174" s="15" t="s">
        <v>1254</v>
      </c>
      <c r="C174" s="96">
        <v>3156.79</v>
      </c>
      <c r="D174" s="14" t="s">
        <v>1182</v>
      </c>
      <c r="E174" s="14" t="s">
        <v>1183</v>
      </c>
      <c r="F174" s="14" t="s">
        <v>984</v>
      </c>
      <c r="G174" s="14" t="s">
        <v>985</v>
      </c>
      <c r="H174" s="14" t="s">
        <v>986</v>
      </c>
    </row>
    <row r="175" spans="1:8" s="23" customFormat="1" ht="45">
      <c r="A175" s="14" t="s">
        <v>1180</v>
      </c>
      <c r="B175" s="15" t="s">
        <v>1255</v>
      </c>
      <c r="C175" s="96">
        <v>1748</v>
      </c>
      <c r="D175" s="14" t="s">
        <v>1182</v>
      </c>
      <c r="E175" s="14" t="s">
        <v>1183</v>
      </c>
      <c r="F175" s="14" t="s">
        <v>984</v>
      </c>
      <c r="G175" s="14" t="s">
        <v>985</v>
      </c>
      <c r="H175" s="14" t="s">
        <v>986</v>
      </c>
    </row>
    <row r="176" spans="1:8" s="23" customFormat="1" ht="45">
      <c r="A176" s="14" t="s">
        <v>1180</v>
      </c>
      <c r="B176" s="15" t="s">
        <v>1256</v>
      </c>
      <c r="C176" s="96">
        <v>5108</v>
      </c>
      <c r="D176" s="14" t="s">
        <v>1257</v>
      </c>
      <c r="E176" s="14" t="s">
        <v>1258</v>
      </c>
      <c r="F176" s="14" t="s">
        <v>37</v>
      </c>
      <c r="G176" s="14" t="s">
        <v>38</v>
      </c>
      <c r="H176" s="14" t="s">
        <v>39</v>
      </c>
    </row>
    <row r="177" spans="1:8" s="23" customFormat="1" ht="60">
      <c r="A177" s="14" t="s">
        <v>1180</v>
      </c>
      <c r="B177" s="15" t="s">
        <v>1259</v>
      </c>
      <c r="C177" s="96">
        <v>6983</v>
      </c>
      <c r="D177" s="14" t="s">
        <v>1257</v>
      </c>
      <c r="E177" s="14" t="s">
        <v>1258</v>
      </c>
      <c r="F177" s="14" t="s">
        <v>37</v>
      </c>
      <c r="G177" s="14" t="s">
        <v>38</v>
      </c>
      <c r="H177" s="14" t="s">
        <v>39</v>
      </c>
    </row>
    <row r="178" spans="1:8" s="23" customFormat="1" ht="60">
      <c r="A178" s="14" t="s">
        <v>1180</v>
      </c>
      <c r="B178" s="15" t="s">
        <v>1260</v>
      </c>
      <c r="C178" s="96">
        <v>237.8</v>
      </c>
      <c r="D178" s="14" t="s">
        <v>1257</v>
      </c>
      <c r="E178" s="14" t="s">
        <v>1258</v>
      </c>
      <c r="F178" s="14" t="s">
        <v>37</v>
      </c>
      <c r="G178" s="14" t="s">
        <v>38</v>
      </c>
      <c r="H178" s="14" t="s">
        <v>39</v>
      </c>
    </row>
    <row r="179" spans="1:8" s="23" customFormat="1" ht="45">
      <c r="A179" s="14" t="s">
        <v>1180</v>
      </c>
      <c r="B179" s="15" t="s">
        <v>1261</v>
      </c>
      <c r="C179" s="96">
        <v>237.8</v>
      </c>
      <c r="D179" s="14" t="s">
        <v>1257</v>
      </c>
      <c r="E179" s="14" t="s">
        <v>1258</v>
      </c>
      <c r="F179" s="14" t="s">
        <v>37</v>
      </c>
      <c r="G179" s="14" t="s">
        <v>38</v>
      </c>
      <c r="H179" s="14" t="s">
        <v>39</v>
      </c>
    </row>
    <row r="180" spans="1:8" s="23" customFormat="1" ht="45">
      <c r="A180" s="14" t="s">
        <v>1185</v>
      </c>
      <c r="B180" s="15" t="s">
        <v>1262</v>
      </c>
      <c r="C180" s="96">
        <v>2098.83</v>
      </c>
      <c r="D180" s="14" t="s">
        <v>1187</v>
      </c>
      <c r="E180" s="14" t="s">
        <v>1188</v>
      </c>
      <c r="F180" s="14" t="s">
        <v>1189</v>
      </c>
      <c r="G180" s="14" t="s">
        <v>1190</v>
      </c>
      <c r="H180" s="14" t="s">
        <v>1191</v>
      </c>
    </row>
    <row r="181" spans="1:8" s="23" customFormat="1" ht="60">
      <c r="A181" s="14" t="s">
        <v>1193</v>
      </c>
      <c r="B181" s="15" t="s">
        <v>1263</v>
      </c>
      <c r="C181" s="96">
        <v>237.8</v>
      </c>
      <c r="D181" s="14" t="s">
        <v>1264</v>
      </c>
      <c r="E181" s="14" t="s">
        <v>1188</v>
      </c>
      <c r="F181" s="14" t="s">
        <v>350</v>
      </c>
      <c r="G181" s="14" t="s">
        <v>351</v>
      </c>
      <c r="H181" s="14" t="s">
        <v>968</v>
      </c>
    </row>
    <row r="182" spans="1:8" s="23" customFormat="1" ht="60">
      <c r="A182" s="14" t="s">
        <v>1193</v>
      </c>
      <c r="B182" s="15" t="s">
        <v>1265</v>
      </c>
      <c r="C182" s="96">
        <v>6747.53</v>
      </c>
      <c r="D182" s="14" t="s">
        <v>1264</v>
      </c>
      <c r="E182" s="14" t="s">
        <v>1188</v>
      </c>
      <c r="F182" s="14" t="s">
        <v>350</v>
      </c>
      <c r="G182" s="14" t="s">
        <v>351</v>
      </c>
      <c r="H182" s="14" t="s">
        <v>968</v>
      </c>
    </row>
    <row r="183" spans="1:8" s="23" customFormat="1" ht="45">
      <c r="A183" s="14" t="s">
        <v>1165</v>
      </c>
      <c r="B183" s="15" t="s">
        <v>1266</v>
      </c>
      <c r="C183" s="96">
        <v>2099</v>
      </c>
      <c r="D183" s="14" t="s">
        <v>1267</v>
      </c>
      <c r="E183" s="14" t="s">
        <v>1268</v>
      </c>
      <c r="F183" s="14" t="s">
        <v>565</v>
      </c>
      <c r="G183" s="14" t="s">
        <v>566</v>
      </c>
      <c r="H183" s="14" t="s">
        <v>568</v>
      </c>
    </row>
    <row r="184" spans="1:8" s="23" customFormat="1" ht="45">
      <c r="A184" s="14" t="s">
        <v>1165</v>
      </c>
      <c r="B184" s="15" t="s">
        <v>1266</v>
      </c>
      <c r="C184" s="96">
        <v>258</v>
      </c>
      <c r="D184" s="14" t="s">
        <v>1267</v>
      </c>
      <c r="E184" s="14" t="s">
        <v>1268</v>
      </c>
      <c r="F184" s="14" t="s">
        <v>565</v>
      </c>
      <c r="G184" s="14" t="s">
        <v>566</v>
      </c>
      <c r="H184" s="14" t="s">
        <v>568</v>
      </c>
    </row>
    <row r="185" spans="1:8" s="23" customFormat="1" ht="45">
      <c r="A185" s="14" t="s">
        <v>1165</v>
      </c>
      <c r="B185" s="15" t="s">
        <v>1269</v>
      </c>
      <c r="C185" s="96">
        <v>2079.99</v>
      </c>
      <c r="D185" s="14" t="s">
        <v>1267</v>
      </c>
      <c r="E185" s="14" t="s">
        <v>1268</v>
      </c>
      <c r="F185" s="14" t="s">
        <v>565</v>
      </c>
      <c r="G185" s="14" t="s">
        <v>566</v>
      </c>
      <c r="H185" s="14" t="s">
        <v>568</v>
      </c>
    </row>
    <row r="186" spans="1:8" s="23" customFormat="1" ht="45">
      <c r="A186" s="14" t="s">
        <v>1165</v>
      </c>
      <c r="B186" s="15" t="s">
        <v>1270</v>
      </c>
      <c r="C186" s="96">
        <v>2099</v>
      </c>
      <c r="D186" s="14" t="s">
        <v>1267</v>
      </c>
      <c r="E186" s="14" t="s">
        <v>1268</v>
      </c>
      <c r="F186" s="14" t="s">
        <v>565</v>
      </c>
      <c r="G186" s="14" t="s">
        <v>566</v>
      </c>
      <c r="H186" s="14" t="s">
        <v>568</v>
      </c>
    </row>
    <row r="187" spans="1:8" s="23" customFormat="1" ht="45">
      <c r="A187" s="14" t="s">
        <v>1165</v>
      </c>
      <c r="B187" s="15" t="s">
        <v>1271</v>
      </c>
      <c r="C187" s="96">
        <v>258</v>
      </c>
      <c r="D187" s="14" t="s">
        <v>1267</v>
      </c>
      <c r="E187" s="14" t="s">
        <v>1268</v>
      </c>
      <c r="F187" s="14" t="s">
        <v>565</v>
      </c>
      <c r="G187" s="14" t="s">
        <v>566</v>
      </c>
      <c r="H187" s="14" t="s">
        <v>568</v>
      </c>
    </row>
    <row r="188" spans="1:8" s="23" customFormat="1" ht="60">
      <c r="A188" s="14" t="s">
        <v>1216</v>
      </c>
      <c r="B188" s="15" t="s">
        <v>1272</v>
      </c>
      <c r="C188" s="96">
        <v>884</v>
      </c>
      <c r="D188" s="14" t="s">
        <v>1218</v>
      </c>
      <c r="E188" s="14" t="s">
        <v>1219</v>
      </c>
      <c r="F188" s="14" t="s">
        <v>134</v>
      </c>
      <c r="G188" s="14" t="s">
        <v>135</v>
      </c>
      <c r="H188" s="14" t="s">
        <v>829</v>
      </c>
    </row>
    <row r="189" spans="1:8" s="23" customFormat="1" ht="31.5" customHeight="1" thickBot="1">
      <c r="A189" s="10"/>
      <c r="B189" s="15"/>
      <c r="C189" s="28">
        <f>SUM(C144:C188)</f>
        <v>159421.98999999993</v>
      </c>
      <c r="D189" s="10"/>
      <c r="E189" s="10"/>
      <c r="F189" s="10"/>
      <c r="G189" s="10"/>
      <c r="H189" s="10"/>
    </row>
    <row r="190" spans="1:8" s="23" customFormat="1" ht="31.5" customHeight="1">
      <c r="A190" s="10"/>
      <c r="B190" s="10"/>
      <c r="C190" s="10"/>
      <c r="D190" s="10"/>
      <c r="E190" s="10"/>
      <c r="F190" s="10"/>
      <c r="G190" s="10"/>
      <c r="H190" s="10"/>
    </row>
    <row r="191" spans="1:8" s="23" customFormat="1" ht="31.5" customHeight="1">
      <c r="A191" s="98" t="s">
        <v>1273</v>
      </c>
      <c r="B191" s="98"/>
      <c r="C191" s="98"/>
      <c r="D191" s="98"/>
      <c r="E191" s="98"/>
      <c r="F191" s="98"/>
      <c r="G191" s="98"/>
      <c r="H191" s="98"/>
    </row>
    <row r="192" spans="1:8" s="23" customFormat="1" ht="31.5" customHeight="1">
      <c r="A192" s="10"/>
      <c r="B192" s="15"/>
      <c r="C192" s="97"/>
      <c r="D192" s="10"/>
      <c r="E192" s="10"/>
      <c r="F192" s="10"/>
      <c r="G192" s="10"/>
      <c r="H192" s="10"/>
    </row>
    <row r="193" spans="1:8" s="23" customFormat="1" ht="31.5" customHeight="1">
      <c r="A193" s="10"/>
      <c r="B193" s="15"/>
      <c r="C193" s="97"/>
      <c r="D193" s="10"/>
      <c r="E193" s="10"/>
      <c r="F193" s="10"/>
      <c r="G193" s="10"/>
      <c r="H193" s="10"/>
    </row>
    <row r="194" spans="1:8" s="23" customFormat="1" ht="31.5" customHeight="1">
      <c r="A194" s="66" t="s">
        <v>798</v>
      </c>
      <c r="B194" s="66"/>
      <c r="C194" s="66"/>
      <c r="D194" s="66"/>
      <c r="E194" s="66"/>
      <c r="F194" s="66"/>
      <c r="G194" s="66"/>
      <c r="H194" s="66"/>
    </row>
    <row r="195" spans="1:8" s="23" customFormat="1" ht="31.5" customHeight="1">
      <c r="A195" s="62" t="s">
        <v>1226</v>
      </c>
      <c r="B195" s="62"/>
      <c r="C195" s="62"/>
      <c r="D195" s="62"/>
      <c r="E195" s="62"/>
      <c r="F195" s="62"/>
      <c r="G195" s="62"/>
      <c r="H195" s="62"/>
    </row>
    <row r="196" spans="1:8" s="23" customFormat="1" ht="31.5" customHeight="1">
      <c r="A196" s="63" t="s">
        <v>801</v>
      </c>
      <c r="B196" s="63"/>
      <c r="C196" s="63"/>
      <c r="D196" s="63"/>
      <c r="E196" s="63"/>
      <c r="F196" s="63"/>
      <c r="G196" s="63"/>
      <c r="H196" s="63"/>
    </row>
    <row r="197" spans="1:8" s="23" customFormat="1" ht="31.5" customHeight="1">
      <c r="A197" s="24" t="s">
        <v>0</v>
      </c>
      <c r="B197" s="24" t="s">
        <v>4</v>
      </c>
      <c r="C197" s="27" t="s">
        <v>9</v>
      </c>
      <c r="D197" s="24" t="s">
        <v>11</v>
      </c>
      <c r="E197" s="24" t="s">
        <v>12</v>
      </c>
      <c r="F197" s="24" t="s">
        <v>13</v>
      </c>
      <c r="G197" s="26" t="s">
        <v>800</v>
      </c>
      <c r="H197" s="24" t="s">
        <v>49</v>
      </c>
    </row>
    <row r="198" spans="1:8" s="23" customFormat="1" ht="45" customHeight="1">
      <c r="A198" s="10" t="s">
        <v>865</v>
      </c>
      <c r="B198" s="19" t="s">
        <v>898</v>
      </c>
      <c r="C198" s="96">
        <v>150</v>
      </c>
      <c r="D198" s="10" t="s">
        <v>899</v>
      </c>
      <c r="E198" s="10" t="s">
        <v>900</v>
      </c>
      <c r="F198" s="10" t="s">
        <v>811</v>
      </c>
      <c r="G198" s="10" t="s">
        <v>812</v>
      </c>
      <c r="H198" s="10" t="s">
        <v>901</v>
      </c>
    </row>
    <row r="199" spans="1:8" s="23" customFormat="1" ht="45" customHeight="1">
      <c r="A199" s="10" t="s">
        <v>854</v>
      </c>
      <c r="B199" s="19" t="s">
        <v>902</v>
      </c>
      <c r="C199" s="96">
        <v>36</v>
      </c>
      <c r="D199" s="10" t="s">
        <v>856</v>
      </c>
      <c r="E199" s="10" t="s">
        <v>857</v>
      </c>
      <c r="F199" s="10" t="s">
        <v>831</v>
      </c>
      <c r="G199" s="10" t="s">
        <v>832</v>
      </c>
      <c r="H199" s="10" t="s">
        <v>833</v>
      </c>
    </row>
    <row r="200" spans="1:8" s="23" customFormat="1" ht="45" customHeight="1">
      <c r="A200" s="10" t="s">
        <v>854</v>
      </c>
      <c r="B200" s="19" t="s">
        <v>902</v>
      </c>
      <c r="C200" s="96">
        <v>36</v>
      </c>
      <c r="D200" s="10" t="s">
        <v>856</v>
      </c>
      <c r="E200" s="10" t="s">
        <v>857</v>
      </c>
      <c r="F200" s="10" t="s">
        <v>831</v>
      </c>
      <c r="G200" s="10" t="s">
        <v>832</v>
      </c>
      <c r="H200" s="10" t="s">
        <v>833</v>
      </c>
    </row>
    <row r="201" spans="1:8" s="23" customFormat="1" ht="45" customHeight="1">
      <c r="A201" s="10" t="s">
        <v>854</v>
      </c>
      <c r="B201" s="19" t="s">
        <v>902</v>
      </c>
      <c r="C201" s="96">
        <v>470</v>
      </c>
      <c r="D201" s="10" t="s">
        <v>856</v>
      </c>
      <c r="E201" s="10" t="s">
        <v>857</v>
      </c>
      <c r="F201" s="10" t="s">
        <v>831</v>
      </c>
      <c r="G201" s="10" t="s">
        <v>832</v>
      </c>
      <c r="H201" s="10" t="s">
        <v>833</v>
      </c>
    </row>
    <row r="202" spans="1:8" s="23" customFormat="1" ht="45" customHeight="1">
      <c r="A202" s="10" t="s">
        <v>854</v>
      </c>
      <c r="B202" s="19" t="s">
        <v>902</v>
      </c>
      <c r="C202" s="96">
        <v>300</v>
      </c>
      <c r="D202" s="10" t="s">
        <v>856</v>
      </c>
      <c r="E202" s="10" t="s">
        <v>857</v>
      </c>
      <c r="F202" s="10" t="s">
        <v>831</v>
      </c>
      <c r="G202" s="10" t="s">
        <v>832</v>
      </c>
      <c r="H202" s="10" t="s">
        <v>833</v>
      </c>
    </row>
    <row r="203" spans="1:8" s="23" customFormat="1" ht="45" customHeight="1">
      <c r="A203" s="10" t="s">
        <v>854</v>
      </c>
      <c r="B203" s="19" t="s">
        <v>902</v>
      </c>
      <c r="C203" s="96">
        <v>480</v>
      </c>
      <c r="D203" s="10" t="s">
        <v>856</v>
      </c>
      <c r="E203" s="10" t="s">
        <v>857</v>
      </c>
      <c r="F203" s="10" t="s">
        <v>831</v>
      </c>
      <c r="G203" s="10" t="s">
        <v>832</v>
      </c>
      <c r="H203" s="10" t="s">
        <v>833</v>
      </c>
    </row>
    <row r="204" spans="1:8" s="23" customFormat="1" ht="45" customHeight="1">
      <c r="A204" s="10" t="s">
        <v>854</v>
      </c>
      <c r="B204" s="19" t="s">
        <v>902</v>
      </c>
      <c r="C204" s="96">
        <v>250</v>
      </c>
      <c r="D204" s="10" t="s">
        <v>856</v>
      </c>
      <c r="E204" s="10" t="s">
        <v>857</v>
      </c>
      <c r="F204" s="10" t="s">
        <v>831</v>
      </c>
      <c r="G204" s="10" t="s">
        <v>832</v>
      </c>
      <c r="H204" s="10" t="s">
        <v>833</v>
      </c>
    </row>
    <row r="205" spans="1:8" s="23" customFormat="1" ht="45" customHeight="1">
      <c r="A205" s="10" t="s">
        <v>854</v>
      </c>
      <c r="B205" s="19" t="s">
        <v>902</v>
      </c>
      <c r="C205" s="96">
        <v>490</v>
      </c>
      <c r="D205" s="10" t="s">
        <v>856</v>
      </c>
      <c r="E205" s="10" t="s">
        <v>857</v>
      </c>
      <c r="F205" s="10" t="s">
        <v>831</v>
      </c>
      <c r="G205" s="10" t="s">
        <v>832</v>
      </c>
      <c r="H205" s="10" t="s">
        <v>833</v>
      </c>
    </row>
    <row r="206" spans="1:8" s="23" customFormat="1" ht="45" customHeight="1">
      <c r="A206" s="10" t="s">
        <v>854</v>
      </c>
      <c r="B206" s="19" t="s">
        <v>903</v>
      </c>
      <c r="C206" s="96">
        <v>260</v>
      </c>
      <c r="D206" s="10" t="s">
        <v>860</v>
      </c>
      <c r="E206" s="10" t="s">
        <v>861</v>
      </c>
      <c r="F206" s="10" t="s">
        <v>831</v>
      </c>
      <c r="G206" s="10" t="s">
        <v>832</v>
      </c>
      <c r="H206" s="10" t="s">
        <v>833</v>
      </c>
    </row>
    <row r="207" spans="1:8" s="23" customFormat="1" ht="45" customHeight="1">
      <c r="A207" s="10" t="s">
        <v>854</v>
      </c>
      <c r="B207" s="19" t="s">
        <v>903</v>
      </c>
      <c r="C207" s="96">
        <v>36</v>
      </c>
      <c r="D207" s="10" t="s">
        <v>860</v>
      </c>
      <c r="E207" s="10" t="s">
        <v>861</v>
      </c>
      <c r="F207" s="10" t="s">
        <v>831</v>
      </c>
      <c r="G207" s="10" t="s">
        <v>832</v>
      </c>
      <c r="H207" s="10" t="s">
        <v>833</v>
      </c>
    </row>
    <row r="208" spans="1:8" s="23" customFormat="1" ht="45" customHeight="1">
      <c r="A208" s="10" t="s">
        <v>854</v>
      </c>
      <c r="B208" s="19" t="s">
        <v>903</v>
      </c>
      <c r="C208" s="96">
        <v>36</v>
      </c>
      <c r="D208" s="10" t="s">
        <v>860</v>
      </c>
      <c r="E208" s="10" t="s">
        <v>861</v>
      </c>
      <c r="F208" s="10" t="s">
        <v>831</v>
      </c>
      <c r="G208" s="10" t="s">
        <v>832</v>
      </c>
      <c r="H208" s="10" t="s">
        <v>833</v>
      </c>
    </row>
    <row r="209" spans="1:8" s="23" customFormat="1" ht="45" customHeight="1">
      <c r="A209" s="10" t="s">
        <v>854</v>
      </c>
      <c r="B209" s="19" t="s">
        <v>903</v>
      </c>
      <c r="C209" s="96">
        <v>490</v>
      </c>
      <c r="D209" s="10" t="s">
        <v>860</v>
      </c>
      <c r="E209" s="10" t="s">
        <v>861</v>
      </c>
      <c r="F209" s="10" t="s">
        <v>831</v>
      </c>
      <c r="G209" s="10" t="s">
        <v>832</v>
      </c>
      <c r="H209" s="10" t="s">
        <v>833</v>
      </c>
    </row>
    <row r="210" spans="1:8" s="23" customFormat="1" ht="45" customHeight="1">
      <c r="A210" s="10" t="s">
        <v>854</v>
      </c>
      <c r="B210" s="19" t="s">
        <v>903</v>
      </c>
      <c r="C210" s="96">
        <v>480</v>
      </c>
      <c r="D210" s="10" t="s">
        <v>860</v>
      </c>
      <c r="E210" s="10" t="s">
        <v>861</v>
      </c>
      <c r="F210" s="10" t="s">
        <v>831</v>
      </c>
      <c r="G210" s="10" t="s">
        <v>832</v>
      </c>
      <c r="H210" s="10" t="s">
        <v>833</v>
      </c>
    </row>
    <row r="211" spans="1:8" s="23" customFormat="1" ht="45" customHeight="1">
      <c r="A211" s="10" t="s">
        <v>854</v>
      </c>
      <c r="B211" s="19" t="s">
        <v>903</v>
      </c>
      <c r="C211" s="96">
        <v>470</v>
      </c>
      <c r="D211" s="10" t="s">
        <v>860</v>
      </c>
      <c r="E211" s="10" t="s">
        <v>861</v>
      </c>
      <c r="F211" s="10" t="s">
        <v>831</v>
      </c>
      <c r="G211" s="10" t="s">
        <v>832</v>
      </c>
      <c r="H211" s="10" t="s">
        <v>833</v>
      </c>
    </row>
    <row r="212" spans="1:8" s="23" customFormat="1" ht="45" customHeight="1">
      <c r="A212" s="10" t="s">
        <v>854</v>
      </c>
      <c r="B212" s="19" t="s">
        <v>903</v>
      </c>
      <c r="C212" s="96">
        <v>400</v>
      </c>
      <c r="D212" s="10" t="s">
        <v>860</v>
      </c>
      <c r="E212" s="10" t="s">
        <v>861</v>
      </c>
      <c r="F212" s="10" t="s">
        <v>831</v>
      </c>
      <c r="G212" s="10" t="s">
        <v>832</v>
      </c>
      <c r="H212" s="10" t="s">
        <v>833</v>
      </c>
    </row>
    <row r="213" spans="1:8" s="23" customFormat="1" ht="45" customHeight="1">
      <c r="A213" s="10" t="s">
        <v>882</v>
      </c>
      <c r="B213" s="19" t="s">
        <v>904</v>
      </c>
      <c r="C213" s="96">
        <v>36</v>
      </c>
      <c r="D213" s="10" t="s">
        <v>905</v>
      </c>
      <c r="E213" s="10" t="s">
        <v>906</v>
      </c>
      <c r="F213" s="10" t="s">
        <v>831</v>
      </c>
      <c r="G213" s="10" t="s">
        <v>832</v>
      </c>
      <c r="H213" s="10" t="s">
        <v>833</v>
      </c>
    </row>
    <row r="214" spans="1:8" s="23" customFormat="1" ht="45" customHeight="1">
      <c r="A214" s="10" t="s">
        <v>882</v>
      </c>
      <c r="B214" s="19" t="s">
        <v>904</v>
      </c>
      <c r="C214" s="96">
        <v>36</v>
      </c>
      <c r="D214" s="10" t="s">
        <v>905</v>
      </c>
      <c r="E214" s="10" t="s">
        <v>906</v>
      </c>
      <c r="F214" s="10" t="s">
        <v>831</v>
      </c>
      <c r="G214" s="10" t="s">
        <v>832</v>
      </c>
      <c r="H214" s="10" t="s">
        <v>833</v>
      </c>
    </row>
    <row r="215" spans="1:8" s="23" customFormat="1" ht="45" customHeight="1">
      <c r="A215" s="10" t="s">
        <v>882</v>
      </c>
      <c r="B215" s="19" t="s">
        <v>907</v>
      </c>
      <c r="C215" s="96">
        <v>470</v>
      </c>
      <c r="D215" s="10" t="s">
        <v>905</v>
      </c>
      <c r="E215" s="10" t="s">
        <v>906</v>
      </c>
      <c r="F215" s="10" t="s">
        <v>831</v>
      </c>
      <c r="G215" s="10" t="s">
        <v>832</v>
      </c>
      <c r="H215" s="10" t="s">
        <v>833</v>
      </c>
    </row>
    <row r="216" spans="1:8" s="23" customFormat="1" ht="45" customHeight="1">
      <c r="A216" s="10" t="s">
        <v>882</v>
      </c>
      <c r="B216" s="19" t="s">
        <v>907</v>
      </c>
      <c r="C216" s="96">
        <v>490</v>
      </c>
      <c r="D216" s="10" t="s">
        <v>905</v>
      </c>
      <c r="E216" s="10" t="s">
        <v>906</v>
      </c>
      <c r="F216" s="10" t="s">
        <v>831</v>
      </c>
      <c r="G216" s="10" t="s">
        <v>832</v>
      </c>
      <c r="H216" s="10" t="s">
        <v>833</v>
      </c>
    </row>
    <row r="217" spans="1:8" s="23" customFormat="1" ht="45" customHeight="1">
      <c r="A217" s="10" t="s">
        <v>882</v>
      </c>
      <c r="B217" s="19" t="s">
        <v>907</v>
      </c>
      <c r="C217" s="96">
        <v>400</v>
      </c>
      <c r="D217" s="10" t="s">
        <v>905</v>
      </c>
      <c r="E217" s="10" t="s">
        <v>906</v>
      </c>
      <c r="F217" s="10" t="s">
        <v>831</v>
      </c>
      <c r="G217" s="10" t="s">
        <v>832</v>
      </c>
      <c r="H217" s="10" t="s">
        <v>833</v>
      </c>
    </row>
    <row r="218" spans="1:8" s="23" customFormat="1" ht="45" customHeight="1">
      <c r="A218" s="10" t="s">
        <v>882</v>
      </c>
      <c r="B218" s="19" t="s">
        <v>907</v>
      </c>
      <c r="C218" s="96">
        <v>480</v>
      </c>
      <c r="D218" s="10" t="s">
        <v>905</v>
      </c>
      <c r="E218" s="10" t="s">
        <v>906</v>
      </c>
      <c r="F218" s="10" t="s">
        <v>831</v>
      </c>
      <c r="G218" s="10" t="s">
        <v>832</v>
      </c>
      <c r="H218" s="10" t="s">
        <v>833</v>
      </c>
    </row>
    <row r="219" spans="1:8" s="23" customFormat="1" ht="45" customHeight="1">
      <c r="A219" s="10" t="s">
        <v>865</v>
      </c>
      <c r="B219" s="19" t="s">
        <v>908</v>
      </c>
      <c r="C219" s="96">
        <v>36</v>
      </c>
      <c r="D219" s="10" t="s">
        <v>909</v>
      </c>
      <c r="E219" s="10" t="s">
        <v>910</v>
      </c>
      <c r="F219" s="10" t="s">
        <v>831</v>
      </c>
      <c r="G219" s="10" t="s">
        <v>832</v>
      </c>
      <c r="H219" s="10" t="s">
        <v>833</v>
      </c>
    </row>
    <row r="220" spans="1:8" s="23" customFormat="1" ht="45" customHeight="1">
      <c r="A220" s="10" t="s">
        <v>865</v>
      </c>
      <c r="B220" s="19" t="s">
        <v>908</v>
      </c>
      <c r="C220" s="96">
        <v>36</v>
      </c>
      <c r="D220" s="10" t="s">
        <v>909</v>
      </c>
      <c r="E220" s="10" t="s">
        <v>910</v>
      </c>
      <c r="F220" s="10" t="s">
        <v>831</v>
      </c>
      <c r="G220" s="10" t="s">
        <v>832</v>
      </c>
      <c r="H220" s="10" t="s">
        <v>833</v>
      </c>
    </row>
    <row r="221" spans="1:8" s="23" customFormat="1" ht="45" customHeight="1">
      <c r="A221" s="10" t="s">
        <v>865</v>
      </c>
      <c r="B221" s="19" t="s">
        <v>908</v>
      </c>
      <c r="C221" s="96">
        <v>260</v>
      </c>
      <c r="D221" s="10" t="s">
        <v>909</v>
      </c>
      <c r="E221" s="10" t="s">
        <v>910</v>
      </c>
      <c r="F221" s="10" t="s">
        <v>831</v>
      </c>
      <c r="G221" s="10" t="s">
        <v>832</v>
      </c>
      <c r="H221" s="10" t="s">
        <v>833</v>
      </c>
    </row>
    <row r="222" spans="1:8" s="23" customFormat="1" ht="45" customHeight="1">
      <c r="A222" s="10" t="s">
        <v>865</v>
      </c>
      <c r="B222" s="19" t="s">
        <v>908</v>
      </c>
      <c r="C222" s="96">
        <v>480</v>
      </c>
      <c r="D222" s="10" t="s">
        <v>909</v>
      </c>
      <c r="E222" s="10" t="s">
        <v>910</v>
      </c>
      <c r="F222" s="10" t="s">
        <v>831</v>
      </c>
      <c r="G222" s="10" t="s">
        <v>832</v>
      </c>
      <c r="H222" s="10" t="s">
        <v>833</v>
      </c>
    </row>
    <row r="223" spans="1:8" s="23" customFormat="1" ht="45" customHeight="1">
      <c r="A223" s="10" t="s">
        <v>865</v>
      </c>
      <c r="B223" s="19" t="s">
        <v>908</v>
      </c>
      <c r="C223" s="96">
        <v>490</v>
      </c>
      <c r="D223" s="10" t="s">
        <v>909</v>
      </c>
      <c r="E223" s="10" t="s">
        <v>910</v>
      </c>
      <c r="F223" s="10" t="s">
        <v>831</v>
      </c>
      <c r="G223" s="10" t="s">
        <v>832</v>
      </c>
      <c r="H223" s="10" t="s">
        <v>833</v>
      </c>
    </row>
    <row r="224" spans="1:8" s="23" customFormat="1" ht="45" customHeight="1">
      <c r="A224" s="10" t="s">
        <v>865</v>
      </c>
      <c r="B224" s="19" t="s">
        <v>908</v>
      </c>
      <c r="C224" s="96">
        <v>480</v>
      </c>
      <c r="D224" s="10" t="s">
        <v>909</v>
      </c>
      <c r="E224" s="10" t="s">
        <v>910</v>
      </c>
      <c r="F224" s="10" t="s">
        <v>831</v>
      </c>
      <c r="G224" s="10" t="s">
        <v>832</v>
      </c>
      <c r="H224" s="10" t="s">
        <v>833</v>
      </c>
    </row>
    <row r="225" spans="1:8" s="23" customFormat="1" ht="45" customHeight="1">
      <c r="A225" s="14" t="s">
        <v>964</v>
      </c>
      <c r="B225" s="15" t="s">
        <v>1049</v>
      </c>
      <c r="C225" s="96">
        <v>524</v>
      </c>
      <c r="D225" s="14" t="s">
        <v>1050</v>
      </c>
      <c r="E225" s="14" t="s">
        <v>1051</v>
      </c>
      <c r="F225" s="14" t="s">
        <v>886</v>
      </c>
      <c r="G225" s="14" t="s">
        <v>887</v>
      </c>
      <c r="H225" s="10" t="s">
        <v>991</v>
      </c>
    </row>
    <row r="226" spans="1:8" s="23" customFormat="1" ht="45" customHeight="1">
      <c r="A226" s="14" t="s">
        <v>964</v>
      </c>
      <c r="B226" s="15" t="s">
        <v>1052</v>
      </c>
      <c r="C226" s="96">
        <v>230</v>
      </c>
      <c r="D226" s="14" t="s">
        <v>1053</v>
      </c>
      <c r="E226" s="14" t="s">
        <v>1054</v>
      </c>
      <c r="F226" s="14" t="s">
        <v>350</v>
      </c>
      <c r="G226" s="14" t="s">
        <v>351</v>
      </c>
      <c r="H226" s="14" t="s">
        <v>968</v>
      </c>
    </row>
    <row r="227" spans="1:8" s="23" customFormat="1" ht="45" customHeight="1">
      <c r="A227" s="14" t="s">
        <v>964</v>
      </c>
      <c r="B227" s="15" t="s">
        <v>1052</v>
      </c>
      <c r="C227" s="96">
        <v>450</v>
      </c>
      <c r="D227" s="14" t="s">
        <v>1053</v>
      </c>
      <c r="E227" s="14" t="s">
        <v>1054</v>
      </c>
      <c r="F227" s="14" t="s">
        <v>350</v>
      </c>
      <c r="G227" s="14" t="s">
        <v>351</v>
      </c>
      <c r="H227" s="14" t="s">
        <v>968</v>
      </c>
    </row>
    <row r="228" spans="1:8" s="23" customFormat="1" ht="45" customHeight="1">
      <c r="A228" s="14" t="s">
        <v>964</v>
      </c>
      <c r="B228" s="15" t="s">
        <v>1052</v>
      </c>
      <c r="C228" s="96">
        <v>450</v>
      </c>
      <c r="D228" s="14" t="s">
        <v>1053</v>
      </c>
      <c r="E228" s="14" t="s">
        <v>1054</v>
      </c>
      <c r="F228" s="14" t="s">
        <v>350</v>
      </c>
      <c r="G228" s="14" t="s">
        <v>351</v>
      </c>
      <c r="H228" s="14" t="s">
        <v>968</v>
      </c>
    </row>
    <row r="229" spans="1:8" s="23" customFormat="1" ht="45" customHeight="1">
      <c r="A229" s="14" t="s">
        <v>964</v>
      </c>
      <c r="B229" s="15" t="s">
        <v>1052</v>
      </c>
      <c r="C229" s="96">
        <v>230</v>
      </c>
      <c r="D229" s="14" t="s">
        <v>1053</v>
      </c>
      <c r="E229" s="14" t="s">
        <v>1054</v>
      </c>
      <c r="F229" s="14" t="s">
        <v>350</v>
      </c>
      <c r="G229" s="14" t="s">
        <v>351</v>
      </c>
      <c r="H229" s="14" t="s">
        <v>968</v>
      </c>
    </row>
    <row r="230" spans="1:8" s="23" customFormat="1" ht="45" customHeight="1">
      <c r="A230" s="14" t="s">
        <v>961</v>
      </c>
      <c r="B230" s="15" t="s">
        <v>1055</v>
      </c>
      <c r="C230" s="96">
        <v>36</v>
      </c>
      <c r="D230" s="14" t="s">
        <v>1056</v>
      </c>
      <c r="E230" s="14" t="s">
        <v>1057</v>
      </c>
      <c r="F230" s="14" t="s">
        <v>831</v>
      </c>
      <c r="G230" s="14" t="s">
        <v>832</v>
      </c>
      <c r="H230" s="14" t="s">
        <v>833</v>
      </c>
    </row>
    <row r="231" spans="1:8" s="23" customFormat="1" ht="45" customHeight="1">
      <c r="A231" s="14" t="s">
        <v>961</v>
      </c>
      <c r="B231" s="15" t="s">
        <v>1055</v>
      </c>
      <c r="C231" s="96">
        <v>36</v>
      </c>
      <c r="D231" s="14" t="s">
        <v>1056</v>
      </c>
      <c r="E231" s="14" t="s">
        <v>1057</v>
      </c>
      <c r="F231" s="14" t="s">
        <v>831</v>
      </c>
      <c r="G231" s="14" t="s">
        <v>832</v>
      </c>
      <c r="H231" s="14" t="s">
        <v>833</v>
      </c>
    </row>
    <row r="232" spans="1:8" s="23" customFormat="1" ht="45" customHeight="1">
      <c r="A232" s="14" t="s">
        <v>961</v>
      </c>
      <c r="B232" s="15" t="s">
        <v>1055</v>
      </c>
      <c r="C232" s="96">
        <v>1200</v>
      </c>
      <c r="D232" s="14" t="s">
        <v>1056</v>
      </c>
      <c r="E232" s="14" t="s">
        <v>1057</v>
      </c>
      <c r="F232" s="14" t="s">
        <v>831</v>
      </c>
      <c r="G232" s="14" t="s">
        <v>832</v>
      </c>
      <c r="H232" s="14" t="s">
        <v>833</v>
      </c>
    </row>
    <row r="233" spans="1:8" s="23" customFormat="1" ht="45" customHeight="1">
      <c r="A233" s="14" t="s">
        <v>973</v>
      </c>
      <c r="B233" s="15" t="s">
        <v>1058</v>
      </c>
      <c r="C233" s="96">
        <v>2376</v>
      </c>
      <c r="D233" s="14" t="s">
        <v>1059</v>
      </c>
      <c r="E233" s="14" t="s">
        <v>1060</v>
      </c>
      <c r="F233" s="14" t="s">
        <v>831</v>
      </c>
      <c r="G233" s="14" t="s">
        <v>832</v>
      </c>
      <c r="H233" s="14" t="s">
        <v>833</v>
      </c>
    </row>
    <row r="234" spans="1:8" s="23" customFormat="1" ht="45" customHeight="1">
      <c r="A234" s="14" t="s">
        <v>973</v>
      </c>
      <c r="B234" s="15" t="s">
        <v>1058</v>
      </c>
      <c r="C234" s="96">
        <v>1800</v>
      </c>
      <c r="D234" s="14" t="s">
        <v>1059</v>
      </c>
      <c r="E234" s="14" t="s">
        <v>1060</v>
      </c>
      <c r="F234" s="14" t="s">
        <v>831</v>
      </c>
      <c r="G234" s="14" t="s">
        <v>832</v>
      </c>
      <c r="H234" s="14" t="s">
        <v>833</v>
      </c>
    </row>
    <row r="235" spans="1:8" s="23" customFormat="1" ht="45" customHeight="1">
      <c r="A235" s="14" t="s">
        <v>973</v>
      </c>
      <c r="B235" s="15" t="s">
        <v>1061</v>
      </c>
      <c r="C235" s="96">
        <v>252</v>
      </c>
      <c r="D235" s="14" t="s">
        <v>1059</v>
      </c>
      <c r="E235" s="14" t="s">
        <v>1060</v>
      </c>
      <c r="F235" s="14" t="s">
        <v>831</v>
      </c>
      <c r="G235" s="14" t="s">
        <v>832</v>
      </c>
      <c r="H235" s="14" t="s">
        <v>833</v>
      </c>
    </row>
    <row r="236" spans="1:8" s="23" customFormat="1" ht="45" customHeight="1">
      <c r="A236" s="14" t="s">
        <v>980</v>
      </c>
      <c r="B236" s="15" t="s">
        <v>1062</v>
      </c>
      <c r="C236" s="96">
        <v>230</v>
      </c>
      <c r="D236" s="14" t="s">
        <v>982</v>
      </c>
      <c r="E236" s="14" t="s">
        <v>983</v>
      </c>
      <c r="F236" s="14" t="s">
        <v>984</v>
      </c>
      <c r="G236" s="14" t="s">
        <v>985</v>
      </c>
      <c r="H236" s="14" t="s">
        <v>986</v>
      </c>
    </row>
    <row r="237" spans="1:8" s="23" customFormat="1" ht="45" customHeight="1">
      <c r="A237" s="14" t="s">
        <v>980</v>
      </c>
      <c r="B237" s="15" t="s">
        <v>1062</v>
      </c>
      <c r="C237" s="96">
        <v>112.97</v>
      </c>
      <c r="D237" s="14" t="s">
        <v>982</v>
      </c>
      <c r="E237" s="14" t="s">
        <v>983</v>
      </c>
      <c r="F237" s="14" t="s">
        <v>984</v>
      </c>
      <c r="G237" s="14" t="s">
        <v>985</v>
      </c>
      <c r="H237" s="14" t="s">
        <v>986</v>
      </c>
    </row>
    <row r="238" spans="1:8" s="23" customFormat="1" ht="45" customHeight="1">
      <c r="A238" s="14" t="s">
        <v>964</v>
      </c>
      <c r="B238" s="15" t="s">
        <v>1063</v>
      </c>
      <c r="C238" s="96">
        <v>350</v>
      </c>
      <c r="D238" s="14" t="s">
        <v>994</v>
      </c>
      <c r="E238" s="14" t="s">
        <v>995</v>
      </c>
      <c r="F238" s="14" t="s">
        <v>996</v>
      </c>
      <c r="G238" s="14" t="s">
        <v>997</v>
      </c>
      <c r="H238" s="14" t="s">
        <v>998</v>
      </c>
    </row>
    <row r="239" spans="1:8" s="23" customFormat="1" ht="45" customHeight="1">
      <c r="A239" s="14" t="s">
        <v>964</v>
      </c>
      <c r="B239" s="15" t="s">
        <v>1063</v>
      </c>
      <c r="C239" s="96">
        <v>400</v>
      </c>
      <c r="D239" s="14" t="s">
        <v>994</v>
      </c>
      <c r="E239" s="14" t="s">
        <v>995</v>
      </c>
      <c r="F239" s="14" t="s">
        <v>996</v>
      </c>
      <c r="G239" s="14" t="s">
        <v>997</v>
      </c>
      <c r="H239" s="14" t="s">
        <v>998</v>
      </c>
    </row>
    <row r="240" spans="1:8" s="23" customFormat="1" ht="45" customHeight="1">
      <c r="A240" s="14" t="s">
        <v>1000</v>
      </c>
      <c r="B240" s="15" t="s">
        <v>1064</v>
      </c>
      <c r="C240" s="96">
        <v>36</v>
      </c>
      <c r="D240" s="14" t="s">
        <v>1065</v>
      </c>
      <c r="E240" s="14" t="s">
        <v>1066</v>
      </c>
      <c r="F240" s="14" t="s">
        <v>831</v>
      </c>
      <c r="G240" s="14" t="s">
        <v>832</v>
      </c>
      <c r="H240" s="14" t="s">
        <v>833</v>
      </c>
    </row>
    <row r="241" spans="1:8" s="23" customFormat="1" ht="45" customHeight="1">
      <c r="A241" s="14" t="s">
        <v>1000</v>
      </c>
      <c r="B241" s="15" t="s">
        <v>1064</v>
      </c>
      <c r="C241" s="96">
        <v>192</v>
      </c>
      <c r="D241" s="14" t="s">
        <v>1065</v>
      </c>
      <c r="E241" s="14" t="s">
        <v>1066</v>
      </c>
      <c r="F241" s="14" t="s">
        <v>831</v>
      </c>
      <c r="G241" s="14" t="s">
        <v>832</v>
      </c>
      <c r="H241" s="14" t="s">
        <v>833</v>
      </c>
    </row>
    <row r="242" spans="1:8" s="23" customFormat="1" ht="45" customHeight="1">
      <c r="A242" s="14" t="s">
        <v>1000</v>
      </c>
      <c r="B242" s="15" t="s">
        <v>1064</v>
      </c>
      <c r="C242" s="96">
        <v>3600</v>
      </c>
      <c r="D242" s="14" t="s">
        <v>1065</v>
      </c>
      <c r="E242" s="14" t="s">
        <v>1066</v>
      </c>
      <c r="F242" s="14" t="s">
        <v>831</v>
      </c>
      <c r="G242" s="14" t="s">
        <v>832</v>
      </c>
      <c r="H242" s="14" t="s">
        <v>833</v>
      </c>
    </row>
    <row r="243" spans="1:8" s="23" customFormat="1" ht="45" customHeight="1">
      <c r="A243" s="14" t="s">
        <v>1000</v>
      </c>
      <c r="B243" s="15" t="s">
        <v>1064</v>
      </c>
      <c r="C243" s="96">
        <v>36</v>
      </c>
      <c r="D243" s="14" t="s">
        <v>1065</v>
      </c>
      <c r="E243" s="14" t="s">
        <v>1066</v>
      </c>
      <c r="F243" s="14" t="s">
        <v>831</v>
      </c>
      <c r="G243" s="14" t="s">
        <v>832</v>
      </c>
      <c r="H243" s="14" t="s">
        <v>833</v>
      </c>
    </row>
    <row r="244" spans="1:8" s="23" customFormat="1" ht="45" customHeight="1">
      <c r="A244" s="14" t="s">
        <v>1000</v>
      </c>
      <c r="B244" s="15" t="s">
        <v>1064</v>
      </c>
      <c r="C244" s="96">
        <v>36</v>
      </c>
      <c r="D244" s="14" t="s">
        <v>1065</v>
      </c>
      <c r="E244" s="14" t="s">
        <v>1066</v>
      </c>
      <c r="F244" s="14" t="s">
        <v>831</v>
      </c>
      <c r="G244" s="14" t="s">
        <v>832</v>
      </c>
      <c r="H244" s="14" t="s">
        <v>833</v>
      </c>
    </row>
    <row r="245" spans="1:8" s="23" customFormat="1" ht="45" customHeight="1">
      <c r="A245" s="14" t="s">
        <v>1000</v>
      </c>
      <c r="B245" s="15" t="s">
        <v>1064</v>
      </c>
      <c r="C245" s="96">
        <v>305</v>
      </c>
      <c r="D245" s="14" t="s">
        <v>1065</v>
      </c>
      <c r="E245" s="14" t="s">
        <v>1066</v>
      </c>
      <c r="F245" s="14" t="s">
        <v>831</v>
      </c>
      <c r="G245" s="14" t="s">
        <v>832</v>
      </c>
      <c r="H245" s="14" t="s">
        <v>833</v>
      </c>
    </row>
    <row r="246" spans="1:8" s="23" customFormat="1" ht="45" customHeight="1">
      <c r="A246" s="14" t="s">
        <v>1000</v>
      </c>
      <c r="B246" s="15" t="s">
        <v>1064</v>
      </c>
      <c r="C246" s="96">
        <v>2800</v>
      </c>
      <c r="D246" s="14" t="s">
        <v>1065</v>
      </c>
      <c r="E246" s="14" t="s">
        <v>1066</v>
      </c>
      <c r="F246" s="14" t="s">
        <v>831</v>
      </c>
      <c r="G246" s="14" t="s">
        <v>832</v>
      </c>
      <c r="H246" s="14" t="s">
        <v>833</v>
      </c>
    </row>
    <row r="247" spans="1:8" s="23" customFormat="1" ht="45" customHeight="1">
      <c r="A247" s="14" t="s">
        <v>1000</v>
      </c>
      <c r="B247" s="15" t="s">
        <v>1064</v>
      </c>
      <c r="C247" s="96">
        <v>850</v>
      </c>
      <c r="D247" s="14" t="s">
        <v>1065</v>
      </c>
      <c r="E247" s="14" t="s">
        <v>1066</v>
      </c>
      <c r="F247" s="14" t="s">
        <v>831</v>
      </c>
      <c r="G247" s="14" t="s">
        <v>832</v>
      </c>
      <c r="H247" s="14" t="s">
        <v>833</v>
      </c>
    </row>
    <row r="248" spans="1:8" s="23" customFormat="1" ht="45">
      <c r="A248" s="14" t="s">
        <v>1157</v>
      </c>
      <c r="B248" s="15" t="s">
        <v>1274</v>
      </c>
      <c r="C248" s="96">
        <v>230</v>
      </c>
      <c r="D248" s="14" t="s">
        <v>1275</v>
      </c>
      <c r="E248" s="14" t="s">
        <v>1276</v>
      </c>
      <c r="F248" s="14" t="s">
        <v>83</v>
      </c>
      <c r="G248" s="14" t="s">
        <v>84</v>
      </c>
      <c r="H248" s="14" t="s">
        <v>828</v>
      </c>
    </row>
    <row r="249" spans="1:8" s="23" customFormat="1" ht="45">
      <c r="A249" s="14" t="s">
        <v>1157</v>
      </c>
      <c r="B249" s="15" t="s">
        <v>1277</v>
      </c>
      <c r="C249" s="96">
        <v>325</v>
      </c>
      <c r="D249" s="14" t="s">
        <v>1275</v>
      </c>
      <c r="E249" s="14" t="s">
        <v>1276</v>
      </c>
      <c r="F249" s="14" t="s">
        <v>83</v>
      </c>
      <c r="G249" s="14" t="s">
        <v>84</v>
      </c>
      <c r="H249" s="14" t="s">
        <v>828</v>
      </c>
    </row>
    <row r="250" spans="1:8" s="23" customFormat="1" ht="60">
      <c r="A250" s="14" t="s">
        <v>1157</v>
      </c>
      <c r="B250" s="15" t="s">
        <v>1278</v>
      </c>
      <c r="C250" s="96">
        <v>300</v>
      </c>
      <c r="D250" s="14" t="s">
        <v>1275</v>
      </c>
      <c r="E250" s="14" t="s">
        <v>1276</v>
      </c>
      <c r="F250" s="14" t="s">
        <v>83</v>
      </c>
      <c r="G250" s="14" t="s">
        <v>84</v>
      </c>
      <c r="H250" s="14" t="s">
        <v>828</v>
      </c>
    </row>
    <row r="251" spans="1:8" s="23" customFormat="1" ht="45">
      <c r="A251" s="14" t="s">
        <v>1157</v>
      </c>
      <c r="B251" s="15" t="s">
        <v>1279</v>
      </c>
      <c r="C251" s="96">
        <v>325</v>
      </c>
      <c r="D251" s="14" t="s">
        <v>1275</v>
      </c>
      <c r="E251" s="14" t="s">
        <v>1276</v>
      </c>
      <c r="F251" s="14" t="s">
        <v>83</v>
      </c>
      <c r="G251" s="14" t="s">
        <v>84</v>
      </c>
      <c r="H251" s="14" t="s">
        <v>828</v>
      </c>
    </row>
    <row r="252" spans="1:8" s="23" customFormat="1" ht="45">
      <c r="A252" s="14" t="s">
        <v>1180</v>
      </c>
      <c r="B252" s="15" t="s">
        <v>1280</v>
      </c>
      <c r="C252" s="96">
        <v>225</v>
      </c>
      <c r="D252" s="14" t="s">
        <v>1182</v>
      </c>
      <c r="E252" s="14" t="s">
        <v>1183</v>
      </c>
      <c r="F252" s="14" t="s">
        <v>984</v>
      </c>
      <c r="G252" s="14" t="s">
        <v>985</v>
      </c>
      <c r="H252" s="14" t="s">
        <v>986</v>
      </c>
    </row>
    <row r="253" spans="1:8" s="23" customFormat="1" ht="45">
      <c r="A253" s="14" t="s">
        <v>1180</v>
      </c>
      <c r="B253" s="15" t="s">
        <v>1281</v>
      </c>
      <c r="C253" s="96">
        <v>89.29</v>
      </c>
      <c r="D253" s="14" t="s">
        <v>1182</v>
      </c>
      <c r="E253" s="14" t="s">
        <v>1183</v>
      </c>
      <c r="F253" s="14" t="s">
        <v>984</v>
      </c>
      <c r="G253" s="14" t="s">
        <v>985</v>
      </c>
      <c r="H253" s="14" t="s">
        <v>986</v>
      </c>
    </row>
    <row r="254" spans="1:8" s="23" customFormat="1" ht="45">
      <c r="A254" s="14" t="s">
        <v>1165</v>
      </c>
      <c r="B254" s="15" t="s">
        <v>1282</v>
      </c>
      <c r="C254" s="96">
        <v>194.27</v>
      </c>
      <c r="D254" s="14" t="s">
        <v>1283</v>
      </c>
      <c r="E254" s="14" t="s">
        <v>1284</v>
      </c>
      <c r="F254" s="14" t="s">
        <v>287</v>
      </c>
      <c r="G254" s="14" t="s">
        <v>288</v>
      </c>
      <c r="H254" s="14" t="s">
        <v>1169</v>
      </c>
    </row>
    <row r="255" spans="1:8" s="23" customFormat="1" ht="45">
      <c r="A255" s="14" t="s">
        <v>1165</v>
      </c>
      <c r="B255" s="15" t="s">
        <v>1285</v>
      </c>
      <c r="C255" s="96">
        <v>115.79</v>
      </c>
      <c r="D255" s="14" t="s">
        <v>1283</v>
      </c>
      <c r="E255" s="14" t="s">
        <v>1284</v>
      </c>
      <c r="F255" s="14" t="s">
        <v>287</v>
      </c>
      <c r="G255" s="14" t="s">
        <v>288</v>
      </c>
      <c r="H255" s="14" t="s">
        <v>1169</v>
      </c>
    </row>
    <row r="256" spans="1:8" s="23" customFormat="1" ht="30">
      <c r="A256" s="14" t="s">
        <v>1165</v>
      </c>
      <c r="B256" s="15" t="s">
        <v>1286</v>
      </c>
      <c r="C256" s="96">
        <v>300</v>
      </c>
      <c r="D256" s="14" t="s">
        <v>1283</v>
      </c>
      <c r="E256" s="14" t="s">
        <v>1284</v>
      </c>
      <c r="F256" s="14" t="s">
        <v>287</v>
      </c>
      <c r="G256" s="14" t="s">
        <v>288</v>
      </c>
      <c r="H256" s="14" t="s">
        <v>1169</v>
      </c>
    </row>
    <row r="257" spans="1:8" s="23" customFormat="1" ht="45">
      <c r="A257" s="14" t="s">
        <v>1165</v>
      </c>
      <c r="B257" s="15" t="s">
        <v>1287</v>
      </c>
      <c r="C257" s="96">
        <v>135.33</v>
      </c>
      <c r="D257" s="14" t="s">
        <v>1283</v>
      </c>
      <c r="E257" s="14" t="s">
        <v>1284</v>
      </c>
      <c r="F257" s="14" t="s">
        <v>287</v>
      </c>
      <c r="G257" s="14" t="s">
        <v>288</v>
      </c>
      <c r="H257" s="14" t="s">
        <v>1169</v>
      </c>
    </row>
    <row r="258" spans="1:8" s="23" customFormat="1" ht="45">
      <c r="A258" s="14" t="s">
        <v>1165</v>
      </c>
      <c r="B258" s="15" t="s">
        <v>1288</v>
      </c>
      <c r="C258" s="96">
        <v>73.73</v>
      </c>
      <c r="D258" s="14" t="s">
        <v>1283</v>
      </c>
      <c r="E258" s="14" t="s">
        <v>1284</v>
      </c>
      <c r="F258" s="14" t="s">
        <v>287</v>
      </c>
      <c r="G258" s="14" t="s">
        <v>288</v>
      </c>
      <c r="H258" s="14" t="s">
        <v>1169</v>
      </c>
    </row>
    <row r="259" spans="1:8" s="23" customFormat="1" ht="45">
      <c r="A259" s="14" t="s">
        <v>1165</v>
      </c>
      <c r="B259" s="15" t="s">
        <v>1289</v>
      </c>
      <c r="C259" s="96">
        <v>55.67</v>
      </c>
      <c r="D259" s="14" t="s">
        <v>1283</v>
      </c>
      <c r="E259" s="14" t="s">
        <v>1284</v>
      </c>
      <c r="F259" s="14" t="s">
        <v>287</v>
      </c>
      <c r="G259" s="14" t="s">
        <v>288</v>
      </c>
      <c r="H259" s="14" t="s">
        <v>1169</v>
      </c>
    </row>
    <row r="260" spans="1:8" s="23" customFormat="1" ht="45">
      <c r="A260" s="14" t="s">
        <v>1165</v>
      </c>
      <c r="B260" s="15" t="s">
        <v>1290</v>
      </c>
      <c r="C260" s="96">
        <v>55.17</v>
      </c>
      <c r="D260" s="14" t="s">
        <v>1283</v>
      </c>
      <c r="E260" s="14" t="s">
        <v>1284</v>
      </c>
      <c r="F260" s="14" t="s">
        <v>287</v>
      </c>
      <c r="G260" s="14" t="s">
        <v>288</v>
      </c>
      <c r="H260" s="14" t="s">
        <v>1169</v>
      </c>
    </row>
    <row r="261" spans="1:8" s="23" customFormat="1" ht="45">
      <c r="A261" s="14" t="s">
        <v>1165</v>
      </c>
      <c r="B261" s="15" t="s">
        <v>1291</v>
      </c>
      <c r="C261" s="96">
        <v>62.66</v>
      </c>
      <c r="D261" s="14" t="s">
        <v>1283</v>
      </c>
      <c r="E261" s="14" t="s">
        <v>1284</v>
      </c>
      <c r="F261" s="14" t="s">
        <v>287</v>
      </c>
      <c r="G261" s="14" t="s">
        <v>288</v>
      </c>
      <c r="H261" s="14" t="s">
        <v>1169</v>
      </c>
    </row>
    <row r="262" spans="1:8" s="23" customFormat="1" ht="45">
      <c r="A262" s="14" t="s">
        <v>1165</v>
      </c>
      <c r="B262" s="15" t="s">
        <v>1292</v>
      </c>
      <c r="C262" s="96">
        <v>41.12</v>
      </c>
      <c r="D262" s="14" t="s">
        <v>1283</v>
      </c>
      <c r="E262" s="14" t="s">
        <v>1284</v>
      </c>
      <c r="F262" s="14" t="s">
        <v>287</v>
      </c>
      <c r="G262" s="14" t="s">
        <v>288</v>
      </c>
      <c r="H262" s="14" t="s">
        <v>1169</v>
      </c>
    </row>
    <row r="263" spans="1:8" s="23" customFormat="1" ht="45">
      <c r="A263" s="14" t="s">
        <v>1165</v>
      </c>
      <c r="B263" s="15" t="s">
        <v>1293</v>
      </c>
      <c r="C263" s="96">
        <v>46.31</v>
      </c>
      <c r="D263" s="14" t="s">
        <v>1283</v>
      </c>
      <c r="E263" s="14" t="s">
        <v>1284</v>
      </c>
      <c r="F263" s="14" t="s">
        <v>287</v>
      </c>
      <c r="G263" s="14" t="s">
        <v>288</v>
      </c>
      <c r="H263" s="14" t="s">
        <v>1169</v>
      </c>
    </row>
    <row r="264" spans="1:8" s="23" customFormat="1" ht="60">
      <c r="A264" s="14" t="s">
        <v>1165</v>
      </c>
      <c r="B264" s="15" t="s">
        <v>1294</v>
      </c>
      <c r="C264" s="96">
        <v>224</v>
      </c>
      <c r="D264" s="14" t="s">
        <v>1283</v>
      </c>
      <c r="E264" s="14" t="s">
        <v>1284</v>
      </c>
      <c r="F264" s="14" t="s">
        <v>287</v>
      </c>
      <c r="G264" s="14" t="s">
        <v>288</v>
      </c>
      <c r="H264" s="14" t="s">
        <v>1169</v>
      </c>
    </row>
    <row r="265" spans="1:8" s="23" customFormat="1" ht="45">
      <c r="A265" s="14" t="s">
        <v>1185</v>
      </c>
      <c r="B265" s="15" t="s">
        <v>1295</v>
      </c>
      <c r="C265" s="96">
        <v>130</v>
      </c>
      <c r="D265" s="14" t="s">
        <v>1187</v>
      </c>
      <c r="E265" s="14" t="s">
        <v>1188</v>
      </c>
      <c r="F265" s="14" t="s">
        <v>1189</v>
      </c>
      <c r="G265" s="14" t="s">
        <v>1190</v>
      </c>
      <c r="H265" s="14" t="s">
        <v>1191</v>
      </c>
    </row>
    <row r="266" spans="1:8" s="23" customFormat="1" ht="60">
      <c r="A266" s="14" t="s">
        <v>1193</v>
      </c>
      <c r="B266" s="15" t="s">
        <v>1296</v>
      </c>
      <c r="C266" s="96">
        <v>700</v>
      </c>
      <c r="D266" s="14" t="s">
        <v>1297</v>
      </c>
      <c r="E266" s="14" t="s">
        <v>1298</v>
      </c>
      <c r="F266" s="14" t="s">
        <v>350</v>
      </c>
      <c r="G266" s="14" t="s">
        <v>351</v>
      </c>
      <c r="H266" s="14" t="s">
        <v>968</v>
      </c>
    </row>
    <row r="267" spans="1:8" s="23" customFormat="1" ht="60">
      <c r="A267" s="14" t="s">
        <v>1193</v>
      </c>
      <c r="B267" s="15" t="s">
        <v>1296</v>
      </c>
      <c r="C267" s="96">
        <v>450</v>
      </c>
      <c r="D267" s="14" t="s">
        <v>1297</v>
      </c>
      <c r="E267" s="14" t="s">
        <v>1298</v>
      </c>
      <c r="F267" s="14" t="s">
        <v>350</v>
      </c>
      <c r="G267" s="14" t="s">
        <v>351</v>
      </c>
      <c r="H267" s="14" t="s">
        <v>968</v>
      </c>
    </row>
    <row r="268" spans="1:8" s="23" customFormat="1" ht="60">
      <c r="A268" s="14" t="s">
        <v>1193</v>
      </c>
      <c r="B268" s="15" t="s">
        <v>1296</v>
      </c>
      <c r="C268" s="96">
        <v>450</v>
      </c>
      <c r="D268" s="14" t="s">
        <v>1297</v>
      </c>
      <c r="E268" s="14" t="s">
        <v>1298</v>
      </c>
      <c r="F268" s="14" t="s">
        <v>350</v>
      </c>
      <c r="G268" s="14" t="s">
        <v>351</v>
      </c>
      <c r="H268" s="14" t="s">
        <v>968</v>
      </c>
    </row>
    <row r="269" spans="1:8" s="23" customFormat="1" ht="60">
      <c r="A269" s="14" t="s">
        <v>1165</v>
      </c>
      <c r="B269" s="15" t="s">
        <v>1299</v>
      </c>
      <c r="C269" s="96">
        <v>65.37</v>
      </c>
      <c r="D269" s="14" t="s">
        <v>1300</v>
      </c>
      <c r="E269" s="14" t="s">
        <v>1301</v>
      </c>
      <c r="F269" s="14" t="s">
        <v>565</v>
      </c>
      <c r="G269" s="14" t="s">
        <v>566</v>
      </c>
      <c r="H269" s="14" t="s">
        <v>568</v>
      </c>
    </row>
    <row r="270" spans="1:8" s="23" customFormat="1" ht="60">
      <c r="A270" s="14" t="s">
        <v>1165</v>
      </c>
      <c r="B270" s="15" t="s">
        <v>1299</v>
      </c>
      <c r="C270" s="96">
        <v>39.12</v>
      </c>
      <c r="D270" s="14" t="s">
        <v>1300</v>
      </c>
      <c r="E270" s="14" t="s">
        <v>1301</v>
      </c>
      <c r="F270" s="14" t="s">
        <v>565</v>
      </c>
      <c r="G270" s="14" t="s">
        <v>566</v>
      </c>
      <c r="H270" s="14" t="s">
        <v>568</v>
      </c>
    </row>
    <row r="271" spans="1:8" s="23" customFormat="1" ht="60">
      <c r="A271" s="14" t="s">
        <v>1165</v>
      </c>
      <c r="B271" s="15" t="s">
        <v>1299</v>
      </c>
      <c r="C271" s="96">
        <v>122.12</v>
      </c>
      <c r="D271" s="14" t="s">
        <v>1300</v>
      </c>
      <c r="E271" s="14" t="s">
        <v>1301</v>
      </c>
      <c r="F271" s="14" t="s">
        <v>565</v>
      </c>
      <c r="G271" s="14" t="s">
        <v>566</v>
      </c>
      <c r="H271" s="14" t="s">
        <v>568</v>
      </c>
    </row>
    <row r="272" spans="1:8" s="23" customFormat="1" ht="60">
      <c r="A272" s="14" t="s">
        <v>1165</v>
      </c>
      <c r="B272" s="15" t="s">
        <v>1302</v>
      </c>
      <c r="C272" s="96">
        <v>69.47</v>
      </c>
      <c r="D272" s="14" t="s">
        <v>1300</v>
      </c>
      <c r="E272" s="14" t="s">
        <v>1301</v>
      </c>
      <c r="F272" s="14" t="s">
        <v>565</v>
      </c>
      <c r="G272" s="14" t="s">
        <v>566</v>
      </c>
      <c r="H272" s="14" t="s">
        <v>568</v>
      </c>
    </row>
    <row r="273" spans="1:8" s="23" customFormat="1" ht="60">
      <c r="A273" s="14" t="s">
        <v>1165</v>
      </c>
      <c r="B273" s="15" t="s">
        <v>1303</v>
      </c>
      <c r="C273" s="96">
        <v>43.24</v>
      </c>
      <c r="D273" s="14" t="s">
        <v>1300</v>
      </c>
      <c r="E273" s="14" t="s">
        <v>1301</v>
      </c>
      <c r="F273" s="14" t="s">
        <v>565</v>
      </c>
      <c r="G273" s="14" t="s">
        <v>566</v>
      </c>
      <c r="H273" s="14" t="s">
        <v>568</v>
      </c>
    </row>
    <row r="274" spans="1:8" s="23" customFormat="1" ht="60">
      <c r="A274" s="14" t="s">
        <v>1165</v>
      </c>
      <c r="B274" s="15" t="s">
        <v>1304</v>
      </c>
      <c r="C274" s="96">
        <v>417</v>
      </c>
      <c r="D274" s="14" t="s">
        <v>1300</v>
      </c>
      <c r="E274" s="14" t="s">
        <v>1301</v>
      </c>
      <c r="F274" s="14" t="s">
        <v>565</v>
      </c>
      <c r="G274" s="14" t="s">
        <v>566</v>
      </c>
      <c r="H274" s="14" t="s">
        <v>568</v>
      </c>
    </row>
    <row r="275" spans="1:8" s="23" customFormat="1" ht="60">
      <c r="A275" s="14" t="s">
        <v>1165</v>
      </c>
      <c r="B275" s="15" t="s">
        <v>1305</v>
      </c>
      <c r="C275" s="96">
        <v>374</v>
      </c>
      <c r="D275" s="14" t="s">
        <v>1300</v>
      </c>
      <c r="E275" s="14" t="s">
        <v>1301</v>
      </c>
      <c r="F275" s="14" t="s">
        <v>565</v>
      </c>
      <c r="G275" s="14" t="s">
        <v>566</v>
      </c>
      <c r="H275" s="14" t="s">
        <v>568</v>
      </c>
    </row>
    <row r="276" spans="1:8" s="23" customFormat="1" ht="31.5" customHeight="1">
      <c r="A276" s="14" t="s">
        <v>1306</v>
      </c>
      <c r="B276" s="15" t="s">
        <v>1307</v>
      </c>
      <c r="C276" s="96">
        <v>300</v>
      </c>
      <c r="D276" s="14" t="s">
        <v>1308</v>
      </c>
      <c r="E276" s="14" t="s">
        <v>1309</v>
      </c>
      <c r="F276" s="14" t="s">
        <v>811</v>
      </c>
      <c r="G276" s="14" t="s">
        <v>812</v>
      </c>
      <c r="H276" s="14" t="s">
        <v>901</v>
      </c>
    </row>
    <row r="277" spans="1:8" s="23" customFormat="1" ht="31.5" customHeight="1" thickBot="1">
      <c r="A277" s="10"/>
      <c r="B277" s="10"/>
      <c r="C277" s="50">
        <f>SUM(C198:C276)</f>
        <v>30568.63</v>
      </c>
      <c r="D277" s="10"/>
      <c r="E277" s="10"/>
      <c r="F277" s="10"/>
      <c r="G277" s="10"/>
      <c r="H277" s="10"/>
    </row>
    <row r="278" spans="1:8" s="23" customFormat="1" ht="31.5" customHeight="1">
      <c r="A278" s="10"/>
      <c r="B278" s="10"/>
      <c r="C278" s="57"/>
      <c r="D278" s="10"/>
      <c r="E278" s="10"/>
      <c r="F278" s="10"/>
      <c r="G278" s="10"/>
      <c r="H278" s="10"/>
    </row>
    <row r="279" spans="1:8" s="23" customFormat="1" ht="31.5" customHeight="1">
      <c r="A279" s="10"/>
      <c r="B279" s="10"/>
      <c r="C279" s="57"/>
      <c r="D279" s="10"/>
      <c r="E279" s="10"/>
      <c r="F279" s="10"/>
      <c r="G279" s="10"/>
      <c r="H279" s="10"/>
    </row>
    <row r="280" spans="1:8" s="23" customFormat="1" ht="31.5" customHeight="1">
      <c r="A280" s="59" t="s">
        <v>798</v>
      </c>
      <c r="B280" s="59"/>
      <c r="C280" s="59"/>
      <c r="D280" s="59"/>
      <c r="E280" s="59"/>
      <c r="F280" s="59"/>
      <c r="G280" s="59"/>
      <c r="H280" s="59"/>
    </row>
    <row r="281" spans="1:8" s="23" customFormat="1" ht="31.5" customHeight="1">
      <c r="A281" s="62" t="s">
        <v>1310</v>
      </c>
      <c r="B281" s="62"/>
      <c r="C281" s="62"/>
      <c r="D281" s="62"/>
      <c r="E281" s="62"/>
      <c r="F281" s="62"/>
      <c r="G281" s="62"/>
      <c r="H281" s="62"/>
    </row>
    <row r="282" spans="1:8" s="23" customFormat="1" ht="31.5" customHeight="1">
      <c r="A282" s="64" t="s">
        <v>802</v>
      </c>
      <c r="B282" s="64"/>
      <c r="C282" s="64"/>
      <c r="D282" s="64"/>
      <c r="E282" s="64"/>
      <c r="F282" s="64"/>
      <c r="G282" s="64"/>
      <c r="H282" s="64"/>
    </row>
    <row r="283" spans="1:8" s="23" customFormat="1" ht="31.5" customHeight="1">
      <c r="A283" s="24" t="s">
        <v>0</v>
      </c>
      <c r="B283" s="26" t="s">
        <v>4</v>
      </c>
      <c r="C283" s="25" t="s">
        <v>9</v>
      </c>
      <c r="D283" s="24" t="s">
        <v>11</v>
      </c>
      <c r="E283" s="24" t="s">
        <v>12</v>
      </c>
      <c r="F283" s="24" t="s">
        <v>13</v>
      </c>
      <c r="G283" s="24" t="s">
        <v>803</v>
      </c>
      <c r="H283" s="24" t="s">
        <v>15</v>
      </c>
    </row>
    <row r="284" spans="1:8" s="23" customFormat="1" ht="45" customHeight="1">
      <c r="A284" s="10" t="s">
        <v>911</v>
      </c>
      <c r="B284" s="19" t="s">
        <v>912</v>
      </c>
      <c r="C284" s="96">
        <v>20</v>
      </c>
      <c r="D284" s="10" t="s">
        <v>913</v>
      </c>
      <c r="E284" s="10" t="s">
        <v>914</v>
      </c>
      <c r="F284" s="10" t="s">
        <v>804</v>
      </c>
      <c r="G284" s="10" t="s">
        <v>805</v>
      </c>
      <c r="H284" s="10" t="s">
        <v>915</v>
      </c>
    </row>
    <row r="285" spans="1:8" s="23" customFormat="1" ht="45" customHeight="1">
      <c r="A285" s="10" t="s">
        <v>911</v>
      </c>
      <c r="B285" s="19" t="s">
        <v>916</v>
      </c>
      <c r="C285" s="96">
        <v>15</v>
      </c>
      <c r="D285" s="10" t="s">
        <v>917</v>
      </c>
      <c r="E285" s="10" t="s">
        <v>918</v>
      </c>
      <c r="F285" s="10" t="s">
        <v>806</v>
      </c>
      <c r="G285" s="10" t="s">
        <v>807</v>
      </c>
      <c r="H285" s="10" t="s">
        <v>919</v>
      </c>
    </row>
    <row r="286" spans="1:8" s="23" customFormat="1" ht="45" customHeight="1">
      <c r="A286" s="10" t="s">
        <v>911</v>
      </c>
      <c r="B286" s="19" t="s">
        <v>920</v>
      </c>
      <c r="C286" s="96">
        <v>64.99</v>
      </c>
      <c r="D286" s="10" t="s">
        <v>917</v>
      </c>
      <c r="E286" s="10" t="s">
        <v>918</v>
      </c>
      <c r="F286" s="10" t="s">
        <v>806</v>
      </c>
      <c r="G286" s="10" t="s">
        <v>807</v>
      </c>
      <c r="H286" s="10" t="s">
        <v>919</v>
      </c>
    </row>
    <row r="287" spans="1:8" s="23" customFormat="1" ht="45" customHeight="1">
      <c r="A287" s="10" t="s">
        <v>911</v>
      </c>
      <c r="B287" s="19" t="s">
        <v>921</v>
      </c>
      <c r="C287" s="96">
        <v>15</v>
      </c>
      <c r="D287" s="10" t="s">
        <v>917</v>
      </c>
      <c r="E287" s="10" t="s">
        <v>918</v>
      </c>
      <c r="F287" s="10" t="s">
        <v>806</v>
      </c>
      <c r="G287" s="10" t="s">
        <v>807</v>
      </c>
      <c r="H287" s="10" t="s">
        <v>919</v>
      </c>
    </row>
    <row r="288" spans="1:8" s="23" customFormat="1" ht="45" customHeight="1">
      <c r="A288" s="10" t="s">
        <v>911</v>
      </c>
      <c r="B288" s="19" t="s">
        <v>921</v>
      </c>
      <c r="C288" s="96">
        <v>20</v>
      </c>
      <c r="D288" s="10" t="s">
        <v>917</v>
      </c>
      <c r="E288" s="10" t="s">
        <v>918</v>
      </c>
      <c r="F288" s="10" t="s">
        <v>806</v>
      </c>
      <c r="G288" s="10" t="s">
        <v>807</v>
      </c>
      <c r="H288" s="10" t="s">
        <v>919</v>
      </c>
    </row>
    <row r="289" spans="1:8" s="23" customFormat="1" ht="45" customHeight="1">
      <c r="A289" s="10" t="s">
        <v>911</v>
      </c>
      <c r="B289" s="19" t="s">
        <v>922</v>
      </c>
      <c r="C289" s="96">
        <v>83</v>
      </c>
      <c r="D289" s="10" t="s">
        <v>923</v>
      </c>
      <c r="E289" s="10" t="s">
        <v>924</v>
      </c>
      <c r="F289" s="10" t="s">
        <v>808</v>
      </c>
      <c r="G289" s="10" t="s">
        <v>809</v>
      </c>
      <c r="H289" s="10" t="s">
        <v>925</v>
      </c>
    </row>
    <row r="290" spans="1:8" s="23" customFormat="1" ht="45" customHeight="1">
      <c r="A290" s="10" t="s">
        <v>911</v>
      </c>
      <c r="B290" s="19" t="s">
        <v>834</v>
      </c>
      <c r="C290" s="96">
        <v>120</v>
      </c>
      <c r="D290" s="10" t="s">
        <v>926</v>
      </c>
      <c r="E290" s="10" t="s">
        <v>927</v>
      </c>
      <c r="F290" s="10" t="s">
        <v>811</v>
      </c>
      <c r="G290" s="10" t="s">
        <v>812</v>
      </c>
      <c r="H290" s="10" t="s">
        <v>901</v>
      </c>
    </row>
    <row r="291" spans="1:8" s="23" customFormat="1" ht="45" customHeight="1">
      <c r="A291" s="10" t="s">
        <v>865</v>
      </c>
      <c r="B291" s="19" t="s">
        <v>810</v>
      </c>
      <c r="C291" s="96">
        <v>160</v>
      </c>
      <c r="D291" s="10" t="s">
        <v>899</v>
      </c>
      <c r="E291" s="10" t="s">
        <v>900</v>
      </c>
      <c r="F291" s="10" t="s">
        <v>811</v>
      </c>
      <c r="G291" s="10" t="s">
        <v>812</v>
      </c>
      <c r="H291" s="10" t="s">
        <v>901</v>
      </c>
    </row>
    <row r="292" spans="1:8" s="23" customFormat="1" ht="45" customHeight="1">
      <c r="A292" s="10" t="s">
        <v>876</v>
      </c>
      <c r="B292" s="19" t="s">
        <v>813</v>
      </c>
      <c r="C292" s="96">
        <v>127</v>
      </c>
      <c r="D292" s="10" t="s">
        <v>928</v>
      </c>
      <c r="E292" s="10" t="s">
        <v>929</v>
      </c>
      <c r="F292" s="10" t="s">
        <v>814</v>
      </c>
      <c r="G292" s="10" t="s">
        <v>815</v>
      </c>
      <c r="H292" s="10" t="s">
        <v>930</v>
      </c>
    </row>
    <row r="293" spans="1:8" s="23" customFormat="1" ht="45" customHeight="1">
      <c r="A293" s="10" t="s">
        <v>865</v>
      </c>
      <c r="B293" s="19" t="s">
        <v>813</v>
      </c>
      <c r="C293" s="96">
        <v>215</v>
      </c>
      <c r="D293" s="10" t="s">
        <v>931</v>
      </c>
      <c r="E293" s="10" t="s">
        <v>932</v>
      </c>
      <c r="F293" s="10" t="s">
        <v>83</v>
      </c>
      <c r="G293" s="10" t="s">
        <v>84</v>
      </c>
      <c r="H293" s="10" t="s">
        <v>828</v>
      </c>
    </row>
    <row r="294" spans="1:8" s="23" customFormat="1" ht="45" customHeight="1">
      <c r="A294" s="10" t="s">
        <v>854</v>
      </c>
      <c r="B294" s="19" t="s">
        <v>846</v>
      </c>
      <c r="C294" s="96">
        <v>931</v>
      </c>
      <c r="D294" s="10" t="s">
        <v>933</v>
      </c>
      <c r="E294" s="10" t="s">
        <v>934</v>
      </c>
      <c r="F294" s="10" t="s">
        <v>844</v>
      </c>
      <c r="G294" s="10" t="s">
        <v>845</v>
      </c>
      <c r="H294" s="10" t="s">
        <v>935</v>
      </c>
    </row>
    <row r="295" spans="1:8" s="23" customFormat="1" ht="45" customHeight="1">
      <c r="A295" s="10" t="s">
        <v>936</v>
      </c>
      <c r="B295" s="19" t="s">
        <v>820</v>
      </c>
      <c r="C295" s="96">
        <v>60</v>
      </c>
      <c r="D295" s="10" t="s">
        <v>937</v>
      </c>
      <c r="E295" s="10" t="s">
        <v>938</v>
      </c>
      <c r="F295" s="10" t="s">
        <v>816</v>
      </c>
      <c r="G295" s="10" t="s">
        <v>817</v>
      </c>
      <c r="H295" s="10" t="s">
        <v>939</v>
      </c>
    </row>
    <row r="296" spans="1:8" s="23" customFormat="1" ht="45" customHeight="1">
      <c r="A296" s="10" t="s">
        <v>865</v>
      </c>
      <c r="B296" s="19" t="s">
        <v>940</v>
      </c>
      <c r="C296" s="96">
        <v>110</v>
      </c>
      <c r="D296" s="10" t="s">
        <v>941</v>
      </c>
      <c r="E296" s="10" t="s">
        <v>942</v>
      </c>
      <c r="F296" s="10" t="s">
        <v>818</v>
      </c>
      <c r="G296" s="10" t="s">
        <v>819</v>
      </c>
      <c r="H296" s="10" t="s">
        <v>943</v>
      </c>
    </row>
    <row r="297" spans="1:8" s="23" customFormat="1" ht="45" customHeight="1">
      <c r="A297" s="10" t="s">
        <v>854</v>
      </c>
      <c r="B297" s="19" t="s">
        <v>944</v>
      </c>
      <c r="C297" s="96">
        <v>20</v>
      </c>
      <c r="D297" s="10" t="s">
        <v>945</v>
      </c>
      <c r="E297" s="10" t="s">
        <v>946</v>
      </c>
      <c r="F297" s="10" t="s">
        <v>96</v>
      </c>
      <c r="G297" s="10" t="s">
        <v>97</v>
      </c>
      <c r="H297" s="10" t="s">
        <v>830</v>
      </c>
    </row>
    <row r="298" spans="1:8" s="23" customFormat="1" ht="45" customHeight="1">
      <c r="A298" s="10" t="s">
        <v>854</v>
      </c>
      <c r="B298" s="19" t="s">
        <v>947</v>
      </c>
      <c r="C298" s="96">
        <v>300</v>
      </c>
      <c r="D298" s="10" t="s">
        <v>856</v>
      </c>
      <c r="E298" s="10" t="s">
        <v>857</v>
      </c>
      <c r="F298" s="10" t="s">
        <v>831</v>
      </c>
      <c r="G298" s="10" t="s">
        <v>832</v>
      </c>
      <c r="H298" s="10" t="s">
        <v>833</v>
      </c>
    </row>
    <row r="299" spans="1:8" s="23" customFormat="1" ht="45" customHeight="1">
      <c r="A299" s="10" t="s">
        <v>854</v>
      </c>
      <c r="B299" s="19" t="s">
        <v>948</v>
      </c>
      <c r="C299" s="96">
        <v>360</v>
      </c>
      <c r="D299" s="10" t="s">
        <v>860</v>
      </c>
      <c r="E299" s="10" t="s">
        <v>861</v>
      </c>
      <c r="F299" s="10" t="s">
        <v>831</v>
      </c>
      <c r="G299" s="10" t="s">
        <v>832</v>
      </c>
      <c r="H299" s="10" t="s">
        <v>833</v>
      </c>
    </row>
    <row r="300" spans="1:8" s="23" customFormat="1" ht="45" customHeight="1">
      <c r="A300" s="10" t="s">
        <v>862</v>
      </c>
      <c r="B300" s="19" t="s">
        <v>949</v>
      </c>
      <c r="C300" s="96">
        <v>360</v>
      </c>
      <c r="D300" s="10" t="s">
        <v>950</v>
      </c>
      <c r="E300" s="10" t="s">
        <v>951</v>
      </c>
      <c r="F300" s="10" t="s">
        <v>831</v>
      </c>
      <c r="G300" s="10" t="s">
        <v>832</v>
      </c>
      <c r="H300" s="10" t="s">
        <v>833</v>
      </c>
    </row>
    <row r="301" spans="1:8" s="23" customFormat="1" ht="45" customHeight="1">
      <c r="A301" s="10" t="s">
        <v>952</v>
      </c>
      <c r="B301" s="19" t="s">
        <v>953</v>
      </c>
      <c r="C301" s="96">
        <v>72</v>
      </c>
      <c r="D301" s="10" t="s">
        <v>954</v>
      </c>
      <c r="E301" s="10" t="s">
        <v>955</v>
      </c>
      <c r="F301" s="10" t="s">
        <v>134</v>
      </c>
      <c r="G301" s="10" t="s">
        <v>135</v>
      </c>
      <c r="H301" s="10" t="s">
        <v>829</v>
      </c>
    </row>
    <row r="302" spans="1:8" s="23" customFormat="1" ht="45" customHeight="1">
      <c r="A302" s="10" t="s">
        <v>952</v>
      </c>
      <c r="B302" s="19" t="s">
        <v>956</v>
      </c>
      <c r="C302" s="96">
        <v>128</v>
      </c>
      <c r="D302" s="10" t="s">
        <v>954</v>
      </c>
      <c r="E302" s="10" t="s">
        <v>955</v>
      </c>
      <c r="F302" s="10" t="s">
        <v>134</v>
      </c>
      <c r="G302" s="10" t="s">
        <v>135</v>
      </c>
      <c r="H302" s="10" t="s">
        <v>829</v>
      </c>
    </row>
    <row r="303" spans="1:8" s="23" customFormat="1" ht="45" customHeight="1">
      <c r="A303" s="10" t="s">
        <v>936</v>
      </c>
      <c r="B303" s="19" t="s">
        <v>821</v>
      </c>
      <c r="C303" s="96">
        <v>75</v>
      </c>
      <c r="D303" s="10" t="s">
        <v>957</v>
      </c>
      <c r="E303" s="10" t="s">
        <v>958</v>
      </c>
      <c r="F303" s="10" t="s">
        <v>822</v>
      </c>
      <c r="G303" s="10" t="s">
        <v>823</v>
      </c>
      <c r="H303" s="10" t="s">
        <v>959</v>
      </c>
    </row>
    <row r="304" spans="1:8" s="23" customFormat="1" ht="45" customHeight="1">
      <c r="A304" s="14" t="s">
        <v>961</v>
      </c>
      <c r="B304" s="15" t="s">
        <v>1067</v>
      </c>
      <c r="C304" s="96">
        <v>408</v>
      </c>
      <c r="D304" s="14" t="s">
        <v>1068</v>
      </c>
      <c r="E304" s="14" t="s">
        <v>1069</v>
      </c>
      <c r="F304" s="14" t="s">
        <v>831</v>
      </c>
      <c r="G304" s="14" t="s">
        <v>832</v>
      </c>
      <c r="H304" s="14" t="s">
        <v>833</v>
      </c>
    </row>
    <row r="305" spans="1:8" s="23" customFormat="1" ht="45" customHeight="1">
      <c r="A305" s="14" t="s">
        <v>1070</v>
      </c>
      <c r="B305" s="15" t="s">
        <v>1071</v>
      </c>
      <c r="C305" s="96">
        <v>760</v>
      </c>
      <c r="D305" s="14" t="s">
        <v>1072</v>
      </c>
      <c r="E305" s="14" t="s">
        <v>1073</v>
      </c>
      <c r="F305" s="14" t="s">
        <v>844</v>
      </c>
      <c r="G305" s="14" t="s">
        <v>845</v>
      </c>
      <c r="H305" s="14" t="s">
        <v>935</v>
      </c>
    </row>
    <row r="306" spans="1:8" ht="45" customHeight="1">
      <c r="A306" s="14" t="s">
        <v>1070</v>
      </c>
      <c r="B306" s="15" t="s">
        <v>1074</v>
      </c>
      <c r="C306" s="96">
        <v>15</v>
      </c>
      <c r="D306" s="14" t="s">
        <v>1075</v>
      </c>
      <c r="E306" s="14" t="s">
        <v>1076</v>
      </c>
      <c r="F306" s="14" t="s">
        <v>1077</v>
      </c>
      <c r="G306" s="14" t="s">
        <v>1078</v>
      </c>
      <c r="H306" s="14" t="s">
        <v>1079</v>
      </c>
    </row>
    <row r="307" spans="1:8" ht="45" customHeight="1">
      <c r="A307" s="14" t="s">
        <v>1070</v>
      </c>
      <c r="B307" s="15" t="s">
        <v>1080</v>
      </c>
      <c r="C307" s="96">
        <v>15</v>
      </c>
      <c r="D307" s="14" t="s">
        <v>1081</v>
      </c>
      <c r="E307" s="14" t="s">
        <v>1082</v>
      </c>
      <c r="F307" s="14" t="s">
        <v>806</v>
      </c>
      <c r="G307" s="14" t="s">
        <v>807</v>
      </c>
      <c r="H307" s="14" t="s">
        <v>919</v>
      </c>
    </row>
    <row r="308" spans="1:8" ht="45" customHeight="1">
      <c r="A308" s="14" t="s">
        <v>1070</v>
      </c>
      <c r="B308" s="15" t="s">
        <v>1083</v>
      </c>
      <c r="C308" s="96">
        <v>15</v>
      </c>
      <c r="D308" s="14" t="s">
        <v>1081</v>
      </c>
      <c r="E308" s="14" t="s">
        <v>1082</v>
      </c>
      <c r="F308" s="14" t="s">
        <v>806</v>
      </c>
      <c r="G308" s="14" t="s">
        <v>807</v>
      </c>
      <c r="H308" s="14" t="s">
        <v>919</v>
      </c>
    </row>
    <row r="309" spans="1:8" ht="45" customHeight="1">
      <c r="A309" s="14" t="s">
        <v>1070</v>
      </c>
      <c r="B309" s="15" t="s">
        <v>1084</v>
      </c>
      <c r="C309" s="96">
        <v>18</v>
      </c>
      <c r="D309" s="14" t="s">
        <v>1081</v>
      </c>
      <c r="E309" s="14" t="s">
        <v>1082</v>
      </c>
      <c r="F309" s="14" t="s">
        <v>806</v>
      </c>
      <c r="G309" s="14" t="s">
        <v>807</v>
      </c>
      <c r="H309" s="14" t="s">
        <v>919</v>
      </c>
    </row>
    <row r="310" spans="1:8" ht="45" customHeight="1">
      <c r="A310" s="14" t="s">
        <v>973</v>
      </c>
      <c r="B310" s="15" t="s">
        <v>1085</v>
      </c>
      <c r="C310" s="96">
        <v>300</v>
      </c>
      <c r="D310" s="14" t="s">
        <v>1086</v>
      </c>
      <c r="E310" s="14" t="s">
        <v>1087</v>
      </c>
      <c r="F310" s="14" t="s">
        <v>831</v>
      </c>
      <c r="G310" s="14" t="s">
        <v>832</v>
      </c>
      <c r="H310" s="14" t="s">
        <v>833</v>
      </c>
    </row>
    <row r="311" spans="1:8" ht="45" customHeight="1">
      <c r="A311" s="14" t="s">
        <v>1070</v>
      </c>
      <c r="B311" s="15" t="s">
        <v>1088</v>
      </c>
      <c r="C311" s="96">
        <v>20</v>
      </c>
      <c r="D311" s="14" t="s">
        <v>1089</v>
      </c>
      <c r="E311" s="14" t="s">
        <v>1090</v>
      </c>
      <c r="F311" s="14" t="s">
        <v>1091</v>
      </c>
      <c r="G311" s="14" t="s">
        <v>1092</v>
      </c>
      <c r="H311" s="14" t="s">
        <v>1093</v>
      </c>
    </row>
    <row r="312" spans="1:8" ht="45" customHeight="1">
      <c r="A312" s="14" t="s">
        <v>1070</v>
      </c>
      <c r="B312" s="15" t="s">
        <v>1088</v>
      </c>
      <c r="C312" s="96">
        <v>20</v>
      </c>
      <c r="D312" s="14" t="s">
        <v>1089</v>
      </c>
      <c r="E312" s="14" t="s">
        <v>1090</v>
      </c>
      <c r="F312" s="14" t="s">
        <v>1091</v>
      </c>
      <c r="G312" s="14" t="s">
        <v>1092</v>
      </c>
      <c r="H312" s="14" t="s">
        <v>1093</v>
      </c>
    </row>
    <row r="313" spans="1:8" ht="45" customHeight="1">
      <c r="A313" s="14" t="s">
        <v>980</v>
      </c>
      <c r="B313" s="15" t="s">
        <v>1094</v>
      </c>
      <c r="C313" s="96">
        <v>72</v>
      </c>
      <c r="D313" s="14" t="s">
        <v>1095</v>
      </c>
      <c r="E313" s="14" t="s">
        <v>1096</v>
      </c>
      <c r="F313" s="14" t="s">
        <v>430</v>
      </c>
      <c r="G313" s="14" t="s">
        <v>431</v>
      </c>
      <c r="H313" s="14" t="s">
        <v>433</v>
      </c>
    </row>
    <row r="314" spans="1:8" ht="45" customHeight="1">
      <c r="A314" s="14" t="s">
        <v>980</v>
      </c>
      <c r="B314" s="15" t="s">
        <v>1097</v>
      </c>
      <c r="C314" s="96">
        <v>150</v>
      </c>
      <c r="D314" s="14" t="s">
        <v>982</v>
      </c>
      <c r="E314" s="14" t="s">
        <v>983</v>
      </c>
      <c r="F314" s="14" t="s">
        <v>984</v>
      </c>
      <c r="G314" s="14" t="s">
        <v>985</v>
      </c>
      <c r="H314" s="14" t="s">
        <v>986</v>
      </c>
    </row>
    <row r="315" spans="1:8" ht="45" customHeight="1">
      <c r="A315" s="14" t="s">
        <v>980</v>
      </c>
      <c r="B315" s="15" t="s">
        <v>1098</v>
      </c>
      <c r="C315" s="96">
        <v>36</v>
      </c>
      <c r="D315" s="14" t="s">
        <v>982</v>
      </c>
      <c r="E315" s="14" t="s">
        <v>983</v>
      </c>
      <c r="F315" s="14" t="s">
        <v>984</v>
      </c>
      <c r="G315" s="14" t="s">
        <v>985</v>
      </c>
      <c r="H315" s="14" t="s">
        <v>986</v>
      </c>
    </row>
    <row r="316" spans="1:8" ht="45" customHeight="1">
      <c r="A316" s="14" t="s">
        <v>980</v>
      </c>
      <c r="B316" s="15" t="s">
        <v>821</v>
      </c>
      <c r="C316" s="96">
        <v>40</v>
      </c>
      <c r="D316" s="14" t="s">
        <v>1099</v>
      </c>
      <c r="E316" s="14" t="s">
        <v>1100</v>
      </c>
      <c r="F316" s="14" t="s">
        <v>1101</v>
      </c>
      <c r="G316" s="14" t="s">
        <v>1102</v>
      </c>
      <c r="H316" s="14" t="s">
        <v>1103</v>
      </c>
    </row>
    <row r="317" spans="1:8" ht="45" customHeight="1">
      <c r="A317" s="14" t="s">
        <v>980</v>
      </c>
      <c r="B317" s="15" t="s">
        <v>1104</v>
      </c>
      <c r="C317" s="96">
        <v>275</v>
      </c>
      <c r="D317" s="14" t="s">
        <v>1105</v>
      </c>
      <c r="E317" s="14" t="s">
        <v>1106</v>
      </c>
      <c r="F317" s="14" t="s">
        <v>350</v>
      </c>
      <c r="G317" s="14" t="s">
        <v>351</v>
      </c>
      <c r="H317" s="14" t="s">
        <v>968</v>
      </c>
    </row>
    <row r="318" spans="1:8" ht="45" customHeight="1">
      <c r="A318" s="14" t="s">
        <v>1107</v>
      </c>
      <c r="B318" s="15" t="s">
        <v>1108</v>
      </c>
      <c r="C318" s="96">
        <v>54</v>
      </c>
      <c r="D318" s="14" t="s">
        <v>1109</v>
      </c>
      <c r="E318" s="14" t="s">
        <v>1110</v>
      </c>
      <c r="F318" s="14" t="s">
        <v>804</v>
      </c>
      <c r="G318" s="14" t="s">
        <v>805</v>
      </c>
      <c r="H318" s="14" t="s">
        <v>915</v>
      </c>
    </row>
    <row r="319" spans="1:8" ht="45" customHeight="1">
      <c r="A319" s="14" t="s">
        <v>1107</v>
      </c>
      <c r="B319" s="15" t="s">
        <v>1111</v>
      </c>
      <c r="C319" s="96">
        <v>20</v>
      </c>
      <c r="D319" s="14" t="s">
        <v>1109</v>
      </c>
      <c r="E319" s="14" t="s">
        <v>1110</v>
      </c>
      <c r="F319" s="14" t="s">
        <v>804</v>
      </c>
      <c r="G319" s="14" t="s">
        <v>805</v>
      </c>
      <c r="H319" s="14" t="s">
        <v>915</v>
      </c>
    </row>
    <row r="320" spans="1:8" ht="45" customHeight="1">
      <c r="A320" s="14" t="s">
        <v>1107</v>
      </c>
      <c r="B320" s="15" t="s">
        <v>1112</v>
      </c>
      <c r="C320" s="96">
        <v>60</v>
      </c>
      <c r="D320" s="14" t="s">
        <v>1113</v>
      </c>
      <c r="E320" s="14" t="s">
        <v>1114</v>
      </c>
      <c r="F320" s="14" t="s">
        <v>808</v>
      </c>
      <c r="G320" s="14" t="s">
        <v>809</v>
      </c>
      <c r="H320" s="14" t="s">
        <v>925</v>
      </c>
    </row>
    <row r="321" spans="1:8" ht="45" customHeight="1">
      <c r="A321" s="14" t="s">
        <v>1107</v>
      </c>
      <c r="B321" s="15" t="s">
        <v>1115</v>
      </c>
      <c r="C321" s="96">
        <v>70</v>
      </c>
      <c r="D321" s="14" t="s">
        <v>1116</v>
      </c>
      <c r="E321" s="14" t="s">
        <v>1117</v>
      </c>
      <c r="F321" s="14" t="s">
        <v>816</v>
      </c>
      <c r="G321" s="14" t="s">
        <v>817</v>
      </c>
      <c r="H321" s="14" t="s">
        <v>939</v>
      </c>
    </row>
    <row r="322" spans="1:8" ht="45" customHeight="1">
      <c r="A322" s="14" t="s">
        <v>961</v>
      </c>
      <c r="B322" s="15" t="s">
        <v>1118</v>
      </c>
      <c r="C322" s="96">
        <v>36</v>
      </c>
      <c r="D322" s="14" t="s">
        <v>1119</v>
      </c>
      <c r="E322" s="14" t="s">
        <v>1120</v>
      </c>
      <c r="F322" s="14" t="s">
        <v>96</v>
      </c>
      <c r="G322" s="14" t="s">
        <v>97</v>
      </c>
      <c r="H322" s="14" t="s">
        <v>830</v>
      </c>
    </row>
    <row r="323" spans="1:8" ht="45" customHeight="1">
      <c r="A323" s="14" t="s">
        <v>961</v>
      </c>
      <c r="B323" s="15" t="s">
        <v>1118</v>
      </c>
      <c r="C323" s="96">
        <v>36</v>
      </c>
      <c r="D323" s="14" t="s">
        <v>1119</v>
      </c>
      <c r="E323" s="14" t="s">
        <v>1120</v>
      </c>
      <c r="F323" s="14" t="s">
        <v>96</v>
      </c>
      <c r="G323" s="14" t="s">
        <v>97</v>
      </c>
      <c r="H323" s="14" t="s">
        <v>830</v>
      </c>
    </row>
    <row r="324" spans="1:8" ht="45" customHeight="1">
      <c r="A324" s="14" t="s">
        <v>961</v>
      </c>
      <c r="B324" s="15" t="s">
        <v>813</v>
      </c>
      <c r="C324" s="96">
        <v>20</v>
      </c>
      <c r="D324" s="14" t="s">
        <v>1119</v>
      </c>
      <c r="E324" s="14" t="s">
        <v>1120</v>
      </c>
      <c r="F324" s="14" t="s">
        <v>96</v>
      </c>
      <c r="G324" s="14" t="s">
        <v>97</v>
      </c>
      <c r="H324" s="14" t="s">
        <v>830</v>
      </c>
    </row>
    <row r="325" spans="1:8" ht="45" customHeight="1">
      <c r="A325" s="14" t="s">
        <v>961</v>
      </c>
      <c r="B325" s="15" t="s">
        <v>813</v>
      </c>
      <c r="C325" s="96">
        <v>20</v>
      </c>
      <c r="D325" s="14" t="s">
        <v>1119</v>
      </c>
      <c r="E325" s="14" t="s">
        <v>1120</v>
      </c>
      <c r="F325" s="14" t="s">
        <v>96</v>
      </c>
      <c r="G325" s="14" t="s">
        <v>97</v>
      </c>
      <c r="H325" s="14" t="s">
        <v>830</v>
      </c>
    </row>
    <row r="326" spans="1:8" ht="45" customHeight="1">
      <c r="A326" s="14" t="s">
        <v>1121</v>
      </c>
      <c r="B326" s="15" t="s">
        <v>1122</v>
      </c>
      <c r="C326" s="96">
        <v>40</v>
      </c>
      <c r="D326" s="14" t="s">
        <v>1123</v>
      </c>
      <c r="E326" s="14" t="s">
        <v>1124</v>
      </c>
      <c r="F326" s="14" t="s">
        <v>1125</v>
      </c>
      <c r="G326" s="14" t="s">
        <v>1126</v>
      </c>
      <c r="H326" s="14" t="s">
        <v>1127</v>
      </c>
    </row>
    <row r="327" spans="1:8" ht="45" customHeight="1">
      <c r="A327" s="14" t="s">
        <v>1121</v>
      </c>
      <c r="B327" s="15" t="s">
        <v>1128</v>
      </c>
      <c r="C327" s="96">
        <v>81</v>
      </c>
      <c r="D327" s="14" t="s">
        <v>1129</v>
      </c>
      <c r="E327" s="14" t="s">
        <v>1130</v>
      </c>
      <c r="F327" s="14" t="s">
        <v>134</v>
      </c>
      <c r="G327" s="14" t="s">
        <v>135</v>
      </c>
      <c r="H327" s="14" t="s">
        <v>829</v>
      </c>
    </row>
    <row r="328" spans="1:8" ht="45" customHeight="1">
      <c r="A328" s="14" t="s">
        <v>1121</v>
      </c>
      <c r="B328" s="15" t="s">
        <v>1131</v>
      </c>
      <c r="C328" s="96">
        <v>216</v>
      </c>
      <c r="D328" s="14" t="s">
        <v>1129</v>
      </c>
      <c r="E328" s="14" t="s">
        <v>1130</v>
      </c>
      <c r="F328" s="14" t="s">
        <v>134</v>
      </c>
      <c r="G328" s="14" t="s">
        <v>135</v>
      </c>
      <c r="H328" s="14" t="s">
        <v>829</v>
      </c>
    </row>
    <row r="329" spans="1:8" ht="45" customHeight="1">
      <c r="A329" s="14" t="s">
        <v>1121</v>
      </c>
      <c r="B329" s="15" t="s">
        <v>1132</v>
      </c>
      <c r="C329" s="96">
        <v>20</v>
      </c>
      <c r="D329" s="14" t="s">
        <v>1129</v>
      </c>
      <c r="E329" s="14" t="s">
        <v>1130</v>
      </c>
      <c r="F329" s="14" t="s">
        <v>134</v>
      </c>
      <c r="G329" s="14" t="s">
        <v>135</v>
      </c>
      <c r="H329" s="14" t="s">
        <v>829</v>
      </c>
    </row>
    <row r="330" spans="1:8" ht="45" customHeight="1">
      <c r="A330" s="14" t="s">
        <v>1121</v>
      </c>
      <c r="B330" s="15" t="s">
        <v>1133</v>
      </c>
      <c r="C330" s="96">
        <v>15</v>
      </c>
      <c r="D330" s="14" t="s">
        <v>1129</v>
      </c>
      <c r="E330" s="14" t="s">
        <v>1130</v>
      </c>
      <c r="F330" s="14" t="s">
        <v>134</v>
      </c>
      <c r="G330" s="14" t="s">
        <v>135</v>
      </c>
      <c r="H330" s="14" t="s">
        <v>829</v>
      </c>
    </row>
    <row r="331" spans="1:8" ht="45" customHeight="1">
      <c r="A331" s="14" t="s">
        <v>1000</v>
      </c>
      <c r="B331" s="15" t="s">
        <v>1134</v>
      </c>
      <c r="C331" s="96">
        <v>632</v>
      </c>
      <c r="D331" s="14" t="s">
        <v>1135</v>
      </c>
      <c r="E331" s="14" t="s">
        <v>1136</v>
      </c>
      <c r="F331" s="14" t="s">
        <v>831</v>
      </c>
      <c r="G331" s="14" t="s">
        <v>832</v>
      </c>
      <c r="H331" s="14" t="s">
        <v>833</v>
      </c>
    </row>
    <row r="332" spans="1:8" ht="45" customHeight="1">
      <c r="A332" s="14" t="s">
        <v>1008</v>
      </c>
      <c r="B332" s="15" t="s">
        <v>1137</v>
      </c>
      <c r="C332" s="96">
        <v>72</v>
      </c>
      <c r="D332" s="14" t="s">
        <v>1138</v>
      </c>
      <c r="E332" s="14" t="s">
        <v>1139</v>
      </c>
      <c r="F332" s="14" t="s">
        <v>134</v>
      </c>
      <c r="G332" s="14" t="s">
        <v>135</v>
      </c>
      <c r="H332" s="14" t="s">
        <v>829</v>
      </c>
    </row>
    <row r="333" spans="1:8" ht="45" customHeight="1">
      <c r="A333" s="14" t="s">
        <v>1008</v>
      </c>
      <c r="B333" s="15" t="s">
        <v>1140</v>
      </c>
      <c r="C333" s="96">
        <v>72</v>
      </c>
      <c r="D333" s="14" t="s">
        <v>1138</v>
      </c>
      <c r="E333" s="14" t="s">
        <v>1139</v>
      </c>
      <c r="F333" s="14" t="s">
        <v>134</v>
      </c>
      <c r="G333" s="14" t="s">
        <v>135</v>
      </c>
      <c r="H333" s="14" t="s">
        <v>829</v>
      </c>
    </row>
    <row r="334" spans="1:8" ht="45" customHeight="1">
      <c r="A334" s="14" t="s">
        <v>1008</v>
      </c>
      <c r="B334" s="15" t="s">
        <v>1141</v>
      </c>
      <c r="C334" s="96">
        <v>299</v>
      </c>
      <c r="D334" s="14" t="s">
        <v>1138</v>
      </c>
      <c r="E334" s="14" t="s">
        <v>1139</v>
      </c>
      <c r="F334" s="14" t="s">
        <v>134</v>
      </c>
      <c r="G334" s="14" t="s">
        <v>135</v>
      </c>
      <c r="H334" s="14" t="s">
        <v>829</v>
      </c>
    </row>
    <row r="335" spans="1:8" ht="45" customHeight="1">
      <c r="A335" s="14" t="s">
        <v>1008</v>
      </c>
      <c r="B335" s="15" t="s">
        <v>1142</v>
      </c>
      <c r="C335" s="96">
        <v>216</v>
      </c>
      <c r="D335" s="14" t="s">
        <v>1138</v>
      </c>
      <c r="E335" s="14" t="s">
        <v>1139</v>
      </c>
      <c r="F335" s="14" t="s">
        <v>134</v>
      </c>
      <c r="G335" s="14" t="s">
        <v>135</v>
      </c>
      <c r="H335" s="14" t="s">
        <v>829</v>
      </c>
    </row>
    <row r="336" spans="1:8" ht="45" customHeight="1">
      <c r="A336" s="14" t="s">
        <v>1008</v>
      </c>
      <c r="B336" s="15" t="s">
        <v>1143</v>
      </c>
      <c r="C336" s="96">
        <v>452</v>
      </c>
      <c r="D336" s="14" t="s">
        <v>1138</v>
      </c>
      <c r="E336" s="14" t="s">
        <v>1139</v>
      </c>
      <c r="F336" s="14" t="s">
        <v>134</v>
      </c>
      <c r="G336" s="14" t="s">
        <v>135</v>
      </c>
      <c r="H336" s="14" t="s">
        <v>829</v>
      </c>
    </row>
    <row r="337" spans="1:8" ht="45" customHeight="1">
      <c r="A337" s="14" t="s">
        <v>1008</v>
      </c>
      <c r="B337" s="15" t="s">
        <v>1144</v>
      </c>
      <c r="C337" s="96">
        <v>150</v>
      </c>
      <c r="D337" s="14" t="s">
        <v>1138</v>
      </c>
      <c r="E337" s="14" t="s">
        <v>1139</v>
      </c>
      <c r="F337" s="14" t="s">
        <v>134</v>
      </c>
      <c r="G337" s="14" t="s">
        <v>135</v>
      </c>
      <c r="H337" s="14" t="s">
        <v>829</v>
      </c>
    </row>
    <row r="338" spans="1:8" ht="45" customHeight="1">
      <c r="A338" s="14" t="s">
        <v>973</v>
      </c>
      <c r="B338" s="15" t="s">
        <v>810</v>
      </c>
      <c r="C338" s="96">
        <v>360</v>
      </c>
      <c r="D338" s="14" t="s">
        <v>1145</v>
      </c>
      <c r="E338" s="14" t="s">
        <v>1146</v>
      </c>
      <c r="F338" s="14" t="s">
        <v>811</v>
      </c>
      <c r="G338" s="14" t="s">
        <v>812</v>
      </c>
      <c r="H338" s="14" t="s">
        <v>901</v>
      </c>
    </row>
    <row r="339" spans="1:8" ht="45" customHeight="1">
      <c r="A339" s="14" t="s">
        <v>973</v>
      </c>
      <c r="B339" s="15" t="s">
        <v>1147</v>
      </c>
      <c r="C339" s="96">
        <v>18</v>
      </c>
      <c r="D339" s="14" t="s">
        <v>1148</v>
      </c>
      <c r="E339" s="14" t="s">
        <v>1149</v>
      </c>
      <c r="F339" s="14" t="s">
        <v>1150</v>
      </c>
      <c r="G339" s="14" t="s">
        <v>1151</v>
      </c>
      <c r="H339" s="14" t="s">
        <v>1152</v>
      </c>
    </row>
    <row r="340" spans="1:8" ht="45" customHeight="1">
      <c r="A340" s="14" t="s">
        <v>973</v>
      </c>
      <c r="B340" s="15" t="s">
        <v>1153</v>
      </c>
      <c r="C340" s="96">
        <v>20</v>
      </c>
      <c r="D340" s="14" t="s">
        <v>1148</v>
      </c>
      <c r="E340" s="14" t="s">
        <v>1149</v>
      </c>
      <c r="F340" s="14" t="s">
        <v>1150</v>
      </c>
      <c r="G340" s="14" t="s">
        <v>1151</v>
      </c>
      <c r="H340" s="14" t="s">
        <v>1152</v>
      </c>
    </row>
    <row r="341" spans="1:8" ht="15">
      <c r="A341" s="14" t="s">
        <v>1311</v>
      </c>
      <c r="B341" s="15" t="s">
        <v>1074</v>
      </c>
      <c r="C341" s="16">
        <v>390</v>
      </c>
      <c r="D341" s="14" t="s">
        <v>1312</v>
      </c>
      <c r="E341" s="14" t="s">
        <v>1313</v>
      </c>
      <c r="F341" s="14" t="s">
        <v>83</v>
      </c>
      <c r="G341" s="14" t="s">
        <v>84</v>
      </c>
      <c r="H341" s="14" t="s">
        <v>828</v>
      </c>
    </row>
    <row r="342" spans="1:8" ht="30">
      <c r="A342" s="14" t="s">
        <v>1314</v>
      </c>
      <c r="B342" s="15" t="s">
        <v>1315</v>
      </c>
      <c r="C342" s="16">
        <v>20</v>
      </c>
      <c r="D342" s="14" t="s">
        <v>1316</v>
      </c>
      <c r="E342" s="14" t="s">
        <v>1317</v>
      </c>
      <c r="F342" s="14" t="s">
        <v>1091</v>
      </c>
      <c r="G342" s="14" t="s">
        <v>1092</v>
      </c>
      <c r="H342" s="14" t="s">
        <v>1093</v>
      </c>
    </row>
    <row r="343" spans="1:8" ht="15">
      <c r="A343" s="14" t="s">
        <v>1314</v>
      </c>
      <c r="B343" s="15" t="s">
        <v>1074</v>
      </c>
      <c r="C343" s="16">
        <v>15</v>
      </c>
      <c r="D343" s="14" t="s">
        <v>1318</v>
      </c>
      <c r="E343" s="14" t="s">
        <v>1319</v>
      </c>
      <c r="F343" s="14" t="s">
        <v>1077</v>
      </c>
      <c r="G343" s="14" t="s">
        <v>1078</v>
      </c>
      <c r="H343" s="14" t="s">
        <v>1079</v>
      </c>
    </row>
    <row r="344" spans="1:8" ht="30">
      <c r="A344" s="14" t="s">
        <v>1320</v>
      </c>
      <c r="B344" s="15" t="s">
        <v>1321</v>
      </c>
      <c r="C344" s="16">
        <v>17</v>
      </c>
      <c r="D344" s="14" t="s">
        <v>1322</v>
      </c>
      <c r="E344" s="14" t="s">
        <v>1323</v>
      </c>
      <c r="F344" s="14" t="s">
        <v>806</v>
      </c>
      <c r="G344" s="14" t="s">
        <v>807</v>
      </c>
      <c r="H344" s="14" t="s">
        <v>919</v>
      </c>
    </row>
    <row r="345" spans="1:8" ht="15">
      <c r="A345" s="14" t="s">
        <v>1320</v>
      </c>
      <c r="B345" s="15" t="s">
        <v>1324</v>
      </c>
      <c r="C345" s="16">
        <v>69</v>
      </c>
      <c r="D345" s="14" t="s">
        <v>1322</v>
      </c>
      <c r="E345" s="14" t="s">
        <v>1323</v>
      </c>
      <c r="F345" s="14" t="s">
        <v>806</v>
      </c>
      <c r="G345" s="14" t="s">
        <v>807</v>
      </c>
      <c r="H345" s="14" t="s">
        <v>919</v>
      </c>
    </row>
    <row r="346" spans="1:8" ht="15">
      <c r="A346" s="14" t="s">
        <v>1320</v>
      </c>
      <c r="B346" s="15" t="s">
        <v>1324</v>
      </c>
      <c r="C346" s="16">
        <v>15</v>
      </c>
      <c r="D346" s="14" t="s">
        <v>1322</v>
      </c>
      <c r="E346" s="14" t="s">
        <v>1323</v>
      </c>
      <c r="F346" s="14" t="s">
        <v>806</v>
      </c>
      <c r="G346" s="14" t="s">
        <v>807</v>
      </c>
      <c r="H346" s="14" t="s">
        <v>919</v>
      </c>
    </row>
    <row r="347" spans="1:8" ht="15">
      <c r="A347" s="14" t="s">
        <v>1320</v>
      </c>
      <c r="B347" s="15" t="s">
        <v>1324</v>
      </c>
      <c r="C347" s="16">
        <v>15</v>
      </c>
      <c r="D347" s="14" t="s">
        <v>1322</v>
      </c>
      <c r="E347" s="14" t="s">
        <v>1323</v>
      </c>
      <c r="F347" s="14" t="s">
        <v>806</v>
      </c>
      <c r="G347" s="14" t="s">
        <v>807</v>
      </c>
      <c r="H347" s="14" t="s">
        <v>919</v>
      </c>
    </row>
    <row r="348" spans="1:8" ht="15">
      <c r="A348" s="14" t="s">
        <v>1320</v>
      </c>
      <c r="B348" s="15" t="s">
        <v>1324</v>
      </c>
      <c r="C348" s="16">
        <v>15</v>
      </c>
      <c r="D348" s="14" t="s">
        <v>1322</v>
      </c>
      <c r="E348" s="14" t="s">
        <v>1323</v>
      </c>
      <c r="F348" s="14" t="s">
        <v>806</v>
      </c>
      <c r="G348" s="14" t="s">
        <v>807</v>
      </c>
      <c r="H348" s="14" t="s">
        <v>919</v>
      </c>
    </row>
    <row r="349" spans="1:8" ht="15">
      <c r="A349" s="14" t="s">
        <v>1320</v>
      </c>
      <c r="B349" s="15" t="s">
        <v>1324</v>
      </c>
      <c r="C349" s="16">
        <v>17</v>
      </c>
      <c r="D349" s="14" t="s">
        <v>1322</v>
      </c>
      <c r="E349" s="14" t="s">
        <v>1323</v>
      </c>
      <c r="F349" s="14" t="s">
        <v>806</v>
      </c>
      <c r="G349" s="14" t="s">
        <v>807</v>
      </c>
      <c r="H349" s="14" t="s">
        <v>919</v>
      </c>
    </row>
    <row r="350" spans="1:8" ht="15">
      <c r="A350" s="14" t="s">
        <v>1320</v>
      </c>
      <c r="B350" s="15" t="s">
        <v>1325</v>
      </c>
      <c r="C350" s="16">
        <v>476</v>
      </c>
      <c r="D350" s="14" t="s">
        <v>1326</v>
      </c>
      <c r="E350" s="14" t="s">
        <v>1327</v>
      </c>
      <c r="F350" s="14" t="s">
        <v>844</v>
      </c>
      <c r="G350" s="14" t="s">
        <v>845</v>
      </c>
      <c r="H350" s="14" t="s">
        <v>935</v>
      </c>
    </row>
    <row r="351" spans="1:8" ht="30">
      <c r="A351" s="14" t="s">
        <v>1320</v>
      </c>
      <c r="B351" s="15" t="s">
        <v>1328</v>
      </c>
      <c r="C351" s="16">
        <v>76</v>
      </c>
      <c r="D351" s="14" t="s">
        <v>1329</v>
      </c>
      <c r="E351" s="14" t="s">
        <v>1330</v>
      </c>
      <c r="F351" s="14" t="s">
        <v>808</v>
      </c>
      <c r="G351" s="14" t="s">
        <v>809</v>
      </c>
      <c r="H351" s="14" t="s">
        <v>925</v>
      </c>
    </row>
    <row r="352" spans="1:8" ht="30">
      <c r="A352" s="14" t="s">
        <v>1320</v>
      </c>
      <c r="B352" s="15" t="s">
        <v>1331</v>
      </c>
      <c r="C352" s="16">
        <v>26</v>
      </c>
      <c r="D352" s="14" t="s">
        <v>1332</v>
      </c>
      <c r="E352" s="14" t="s">
        <v>1333</v>
      </c>
      <c r="F352" s="14" t="s">
        <v>134</v>
      </c>
      <c r="G352" s="14" t="s">
        <v>135</v>
      </c>
      <c r="H352" s="14" t="s">
        <v>829</v>
      </c>
    </row>
    <row r="353" spans="1:8" ht="30">
      <c r="A353" s="14" t="s">
        <v>1320</v>
      </c>
      <c r="B353" s="15" t="s">
        <v>1334</v>
      </c>
      <c r="C353" s="16">
        <v>26</v>
      </c>
      <c r="D353" s="14" t="s">
        <v>1332</v>
      </c>
      <c r="E353" s="14" t="s">
        <v>1333</v>
      </c>
      <c r="F353" s="14" t="s">
        <v>134</v>
      </c>
      <c r="G353" s="14" t="s">
        <v>135</v>
      </c>
      <c r="H353" s="14" t="s">
        <v>829</v>
      </c>
    </row>
    <row r="354" spans="1:8" ht="30">
      <c r="A354" s="14" t="s">
        <v>1320</v>
      </c>
      <c r="B354" s="15" t="s">
        <v>1335</v>
      </c>
      <c r="C354" s="16">
        <v>72</v>
      </c>
      <c r="D354" s="14" t="s">
        <v>1332</v>
      </c>
      <c r="E354" s="14" t="s">
        <v>1333</v>
      </c>
      <c r="F354" s="14" t="s">
        <v>134</v>
      </c>
      <c r="G354" s="14" t="s">
        <v>135</v>
      </c>
      <c r="H354" s="14" t="s">
        <v>829</v>
      </c>
    </row>
    <row r="355" spans="1:8" ht="30">
      <c r="A355" s="14" t="s">
        <v>1320</v>
      </c>
      <c r="B355" s="15" t="s">
        <v>1336</v>
      </c>
      <c r="C355" s="16">
        <v>108</v>
      </c>
      <c r="D355" s="14" t="s">
        <v>1332</v>
      </c>
      <c r="E355" s="14" t="s">
        <v>1333</v>
      </c>
      <c r="F355" s="14" t="s">
        <v>134</v>
      </c>
      <c r="G355" s="14" t="s">
        <v>135</v>
      </c>
      <c r="H355" s="14" t="s">
        <v>829</v>
      </c>
    </row>
    <row r="356" spans="1:8" ht="30">
      <c r="A356" s="14" t="s">
        <v>1320</v>
      </c>
      <c r="B356" s="15" t="s">
        <v>1337</v>
      </c>
      <c r="C356" s="16">
        <v>144</v>
      </c>
      <c r="D356" s="14" t="s">
        <v>1332</v>
      </c>
      <c r="E356" s="14" t="s">
        <v>1333</v>
      </c>
      <c r="F356" s="14" t="s">
        <v>134</v>
      </c>
      <c r="G356" s="14" t="s">
        <v>135</v>
      </c>
      <c r="H356" s="14" t="s">
        <v>829</v>
      </c>
    </row>
    <row r="357" spans="1:8" ht="45">
      <c r="A357" s="14" t="s">
        <v>1338</v>
      </c>
      <c r="B357" s="15" t="s">
        <v>1339</v>
      </c>
      <c r="C357" s="16">
        <v>73.99</v>
      </c>
      <c r="D357" s="14" t="s">
        <v>1340</v>
      </c>
      <c r="E357" s="14" t="s">
        <v>1341</v>
      </c>
      <c r="F357" s="14" t="s">
        <v>804</v>
      </c>
      <c r="G357" s="14" t="s">
        <v>805</v>
      </c>
      <c r="H357" s="14" t="s">
        <v>915</v>
      </c>
    </row>
    <row r="358" spans="1:8" ht="15">
      <c r="A358" s="14" t="s">
        <v>1338</v>
      </c>
      <c r="B358" s="15" t="s">
        <v>1342</v>
      </c>
      <c r="C358" s="16">
        <v>60</v>
      </c>
      <c r="D358" s="14" t="s">
        <v>1343</v>
      </c>
      <c r="E358" s="14" t="s">
        <v>1344</v>
      </c>
      <c r="F358" s="14" t="s">
        <v>816</v>
      </c>
      <c r="G358" s="14" t="s">
        <v>817</v>
      </c>
      <c r="H358" s="14" t="s">
        <v>939</v>
      </c>
    </row>
    <row r="359" spans="1:8" ht="15">
      <c r="A359" s="14" t="s">
        <v>1338</v>
      </c>
      <c r="B359" s="15" t="s">
        <v>1345</v>
      </c>
      <c r="C359" s="16">
        <v>132</v>
      </c>
      <c r="D359" s="14" t="s">
        <v>1346</v>
      </c>
      <c r="E359" s="14" t="s">
        <v>1347</v>
      </c>
      <c r="F359" s="14" t="s">
        <v>1348</v>
      </c>
      <c r="G359" s="14" t="s">
        <v>1349</v>
      </c>
      <c r="H359" s="14" t="s">
        <v>1350</v>
      </c>
    </row>
    <row r="360" spans="1:8" ht="15">
      <c r="A360" s="14" t="s">
        <v>1338</v>
      </c>
      <c r="B360" s="15" t="s">
        <v>1351</v>
      </c>
      <c r="C360" s="16">
        <v>20</v>
      </c>
      <c r="D360" s="14" t="s">
        <v>1352</v>
      </c>
      <c r="E360" s="14" t="s">
        <v>1353</v>
      </c>
      <c r="F360" s="14" t="s">
        <v>1354</v>
      </c>
      <c r="G360" s="14" t="s">
        <v>1355</v>
      </c>
      <c r="H360" s="14" t="s">
        <v>1356</v>
      </c>
    </row>
    <row r="361" spans="1:8" ht="30">
      <c r="A361" s="14" t="s">
        <v>1357</v>
      </c>
      <c r="B361" s="15" t="s">
        <v>1358</v>
      </c>
      <c r="C361" s="16">
        <v>92</v>
      </c>
      <c r="D361" s="14" t="s">
        <v>1359</v>
      </c>
      <c r="E361" s="14" t="s">
        <v>1360</v>
      </c>
      <c r="F361" s="14" t="s">
        <v>350</v>
      </c>
      <c r="G361" s="14" t="s">
        <v>351</v>
      </c>
      <c r="H361" s="14" t="s">
        <v>968</v>
      </c>
    </row>
    <row r="362" spans="1:8" ht="15">
      <c r="A362" s="14" t="s">
        <v>1357</v>
      </c>
      <c r="B362" s="15" t="s">
        <v>821</v>
      </c>
      <c r="C362" s="16">
        <v>70</v>
      </c>
      <c r="D362" s="14" t="s">
        <v>1361</v>
      </c>
      <c r="E362" s="14" t="s">
        <v>1362</v>
      </c>
      <c r="F362" s="14" t="s">
        <v>822</v>
      </c>
      <c r="G362" s="14" t="s">
        <v>823</v>
      </c>
      <c r="H362" s="14" t="s">
        <v>959</v>
      </c>
    </row>
    <row r="363" spans="1:8" ht="60">
      <c r="A363" s="14" t="s">
        <v>1180</v>
      </c>
      <c r="B363" s="15" t="s">
        <v>1363</v>
      </c>
      <c r="C363" s="16">
        <v>36</v>
      </c>
      <c r="D363" s="14" t="s">
        <v>1182</v>
      </c>
      <c r="E363" s="14" t="s">
        <v>1183</v>
      </c>
      <c r="F363" s="14" t="s">
        <v>984</v>
      </c>
      <c r="G363" s="14" t="s">
        <v>985</v>
      </c>
      <c r="H363" s="14" t="s">
        <v>986</v>
      </c>
    </row>
    <row r="364" spans="1:8" ht="45">
      <c r="A364" s="14" t="s">
        <v>1180</v>
      </c>
      <c r="B364" s="15" t="s">
        <v>1364</v>
      </c>
      <c r="C364" s="16">
        <v>160</v>
      </c>
      <c r="D364" s="14" t="s">
        <v>1182</v>
      </c>
      <c r="E364" s="14" t="s">
        <v>1183</v>
      </c>
      <c r="F364" s="14" t="s">
        <v>984</v>
      </c>
      <c r="G364" s="14" t="s">
        <v>985</v>
      </c>
      <c r="H364" s="14" t="s">
        <v>986</v>
      </c>
    </row>
    <row r="365" spans="1:8" ht="45">
      <c r="A365" s="14" t="s">
        <v>1185</v>
      </c>
      <c r="B365" s="15" t="s">
        <v>1365</v>
      </c>
      <c r="C365" s="16">
        <v>320</v>
      </c>
      <c r="D365" s="14" t="s">
        <v>1187</v>
      </c>
      <c r="E365" s="14" t="s">
        <v>1188</v>
      </c>
      <c r="F365" s="14" t="s">
        <v>1189</v>
      </c>
      <c r="G365" s="14" t="s">
        <v>1190</v>
      </c>
      <c r="H365" s="14" t="s">
        <v>1191</v>
      </c>
    </row>
    <row r="366" spans="1:8" ht="45">
      <c r="A366" s="14" t="s">
        <v>1165</v>
      </c>
      <c r="B366" s="15" t="s">
        <v>1366</v>
      </c>
      <c r="C366" s="16">
        <v>36</v>
      </c>
      <c r="D366" s="14" t="s">
        <v>1367</v>
      </c>
      <c r="E366" s="14" t="s">
        <v>1368</v>
      </c>
      <c r="F366" s="14" t="s">
        <v>565</v>
      </c>
      <c r="G366" s="14" t="s">
        <v>566</v>
      </c>
      <c r="H366" s="14" t="s">
        <v>568</v>
      </c>
    </row>
    <row r="367" spans="1:8" ht="15">
      <c r="A367" s="14" t="s">
        <v>1369</v>
      </c>
      <c r="B367" s="15" t="s">
        <v>1370</v>
      </c>
      <c r="C367" s="16">
        <v>152</v>
      </c>
      <c r="D367" s="14" t="s">
        <v>1371</v>
      </c>
      <c r="E367" s="14" t="s">
        <v>1372</v>
      </c>
      <c r="F367" s="14" t="s">
        <v>1125</v>
      </c>
      <c r="G367" s="14" t="s">
        <v>1126</v>
      </c>
      <c r="H367" s="14" t="s">
        <v>1127</v>
      </c>
    </row>
    <row r="368" spans="1:8" ht="45">
      <c r="A368" s="14" t="s">
        <v>1369</v>
      </c>
      <c r="B368" s="15" t="s">
        <v>1373</v>
      </c>
      <c r="C368" s="16">
        <v>18</v>
      </c>
      <c r="D368" s="14" t="s">
        <v>1374</v>
      </c>
      <c r="E368" s="14" t="s">
        <v>1375</v>
      </c>
      <c r="F368" s="14" t="s">
        <v>134</v>
      </c>
      <c r="G368" s="14" t="s">
        <v>135</v>
      </c>
      <c r="H368" s="14" t="s">
        <v>829</v>
      </c>
    </row>
    <row r="369" spans="1:8" ht="30">
      <c r="A369" s="14" t="s">
        <v>1369</v>
      </c>
      <c r="B369" s="15" t="s">
        <v>1376</v>
      </c>
      <c r="C369" s="16">
        <v>144</v>
      </c>
      <c r="D369" s="14" t="s">
        <v>1374</v>
      </c>
      <c r="E369" s="14" t="s">
        <v>1375</v>
      </c>
      <c r="F369" s="14" t="s">
        <v>134</v>
      </c>
      <c r="G369" s="14" t="s">
        <v>135</v>
      </c>
      <c r="H369" s="14" t="s">
        <v>829</v>
      </c>
    </row>
    <row r="370" spans="1:8" ht="30">
      <c r="A370" s="14" t="s">
        <v>1369</v>
      </c>
      <c r="B370" s="15" t="s">
        <v>1377</v>
      </c>
      <c r="C370" s="16">
        <v>192</v>
      </c>
      <c r="D370" s="14" t="s">
        <v>1374</v>
      </c>
      <c r="E370" s="14" t="s">
        <v>1375</v>
      </c>
      <c r="F370" s="14" t="s">
        <v>134</v>
      </c>
      <c r="G370" s="14" t="s">
        <v>135</v>
      </c>
      <c r="H370" s="14" t="s">
        <v>829</v>
      </c>
    </row>
    <row r="371" spans="1:8" ht="30">
      <c r="A371" s="14" t="s">
        <v>1369</v>
      </c>
      <c r="B371" s="15" t="s">
        <v>1378</v>
      </c>
      <c r="C371" s="16">
        <v>288</v>
      </c>
      <c r="D371" s="14" t="s">
        <v>1374</v>
      </c>
      <c r="E371" s="14" t="s">
        <v>1375</v>
      </c>
      <c r="F371" s="14" t="s">
        <v>134</v>
      </c>
      <c r="G371" s="14" t="s">
        <v>135</v>
      </c>
      <c r="H371" s="14" t="s">
        <v>829</v>
      </c>
    </row>
    <row r="372" spans="1:8" ht="15">
      <c r="A372" s="14" t="s">
        <v>1379</v>
      </c>
      <c r="B372" s="15" t="s">
        <v>813</v>
      </c>
      <c r="C372" s="16">
        <v>80</v>
      </c>
      <c r="D372" s="14" t="s">
        <v>1380</v>
      </c>
      <c r="E372" s="14" t="s">
        <v>1381</v>
      </c>
      <c r="F372" s="14" t="s">
        <v>814</v>
      </c>
      <c r="G372" s="14" t="s">
        <v>815</v>
      </c>
      <c r="H372" s="14" t="s">
        <v>930</v>
      </c>
    </row>
    <row r="373" spans="1:8" ht="15">
      <c r="A373" s="14" t="s">
        <v>1382</v>
      </c>
      <c r="B373" s="15" t="s">
        <v>813</v>
      </c>
      <c r="C373" s="16">
        <v>20</v>
      </c>
      <c r="D373" s="14" t="s">
        <v>1383</v>
      </c>
      <c r="E373" s="14" t="s">
        <v>1384</v>
      </c>
      <c r="F373" s="14" t="s">
        <v>1018</v>
      </c>
      <c r="G373" s="14" t="s">
        <v>1019</v>
      </c>
      <c r="H373" s="14" t="s">
        <v>1020</v>
      </c>
    </row>
    <row r="374" spans="1:8" ht="15">
      <c r="A374" s="14" t="s">
        <v>1212</v>
      </c>
      <c r="B374" s="15" t="s">
        <v>1118</v>
      </c>
      <c r="C374" s="16">
        <v>36</v>
      </c>
      <c r="D374" s="14" t="s">
        <v>1385</v>
      </c>
      <c r="E374" s="14" t="s">
        <v>1386</v>
      </c>
      <c r="F374" s="14" t="s">
        <v>96</v>
      </c>
      <c r="G374" s="14" t="s">
        <v>97</v>
      </c>
      <c r="H374" s="14" t="s">
        <v>830</v>
      </c>
    </row>
    <row r="375" spans="1:8" ht="15">
      <c r="A375" s="14" t="s">
        <v>1212</v>
      </c>
      <c r="B375" s="15" t="s">
        <v>813</v>
      </c>
      <c r="C375" s="16">
        <v>20</v>
      </c>
      <c r="D375" s="14" t="s">
        <v>1385</v>
      </c>
      <c r="E375" s="14" t="s">
        <v>1386</v>
      </c>
      <c r="F375" s="14" t="s">
        <v>96</v>
      </c>
      <c r="G375" s="14" t="s">
        <v>97</v>
      </c>
      <c r="H375" s="14" t="s">
        <v>830</v>
      </c>
    </row>
    <row r="376" spans="1:8" ht="15">
      <c r="A376" s="14" t="s">
        <v>1216</v>
      </c>
      <c r="B376" s="15" t="s">
        <v>1074</v>
      </c>
      <c r="C376" s="16">
        <v>15</v>
      </c>
      <c r="D376" s="14" t="s">
        <v>1387</v>
      </c>
      <c r="E376" s="14" t="s">
        <v>1388</v>
      </c>
      <c r="F376" s="14" t="s">
        <v>1077</v>
      </c>
      <c r="G376" s="14" t="s">
        <v>1078</v>
      </c>
      <c r="H376" s="14" t="s">
        <v>1079</v>
      </c>
    </row>
    <row r="377" spans="1:8" ht="15">
      <c r="A377" s="14" t="s">
        <v>1193</v>
      </c>
      <c r="B377" s="15" t="s">
        <v>1389</v>
      </c>
      <c r="C377" s="16">
        <v>600</v>
      </c>
      <c r="D377" s="14" t="s">
        <v>1390</v>
      </c>
      <c r="E377" s="14" t="s">
        <v>1391</v>
      </c>
      <c r="F377" s="14" t="s">
        <v>844</v>
      </c>
      <c r="G377" s="14" t="s">
        <v>845</v>
      </c>
      <c r="H377" s="14" t="s">
        <v>935</v>
      </c>
    </row>
    <row r="378" spans="1:8" ht="15">
      <c r="A378" s="14" t="s">
        <v>1306</v>
      </c>
      <c r="B378" s="15" t="s">
        <v>1392</v>
      </c>
      <c r="C378" s="16">
        <v>285.99</v>
      </c>
      <c r="D378" s="14" t="s">
        <v>1393</v>
      </c>
      <c r="E378" s="14" t="s">
        <v>1394</v>
      </c>
      <c r="F378" s="14" t="s">
        <v>1395</v>
      </c>
      <c r="G378" s="14" t="s">
        <v>1396</v>
      </c>
      <c r="H378" s="14" t="s">
        <v>1397</v>
      </c>
    </row>
    <row r="379" spans="1:8" ht="15">
      <c r="A379" s="14" t="s">
        <v>1306</v>
      </c>
      <c r="B379" s="15" t="s">
        <v>1074</v>
      </c>
      <c r="C379" s="16">
        <v>256</v>
      </c>
      <c r="D379" s="14" t="s">
        <v>1398</v>
      </c>
      <c r="E379" s="14" t="s">
        <v>1399</v>
      </c>
      <c r="F379" s="14" t="s">
        <v>83</v>
      </c>
      <c r="G379" s="14" t="s">
        <v>84</v>
      </c>
      <c r="H379" s="14" t="s">
        <v>828</v>
      </c>
    </row>
    <row r="380" spans="1:8" ht="15">
      <c r="A380" s="14" t="s">
        <v>1306</v>
      </c>
      <c r="B380" s="15" t="s">
        <v>1400</v>
      </c>
      <c r="C380" s="16">
        <v>200</v>
      </c>
      <c r="D380" s="14" t="s">
        <v>1308</v>
      </c>
      <c r="E380" s="14" t="s">
        <v>1309</v>
      </c>
      <c r="F380" s="14" t="s">
        <v>811</v>
      </c>
      <c r="G380" s="14" t="s">
        <v>812</v>
      </c>
      <c r="H380" s="14" t="s">
        <v>901</v>
      </c>
    </row>
    <row r="381" spans="1:8" ht="15.75" thickBot="1">
      <c r="A381" s="23"/>
      <c r="B381" s="23"/>
      <c r="C381" s="29">
        <f>SUM(C284:C380)</f>
        <v>13186.97</v>
      </c>
      <c r="D381" s="23"/>
      <c r="E381" s="23"/>
      <c r="F381" s="23"/>
      <c r="G381" s="23"/>
      <c r="H381" s="23"/>
    </row>
  </sheetData>
  <sheetProtection/>
  <mergeCells count="30">
    <mergeCell ref="C7:D7"/>
    <mergeCell ref="E7:F7"/>
    <mergeCell ref="B9:B13"/>
    <mergeCell ref="E9:E13"/>
    <mergeCell ref="F9:F13"/>
    <mergeCell ref="B15:B21"/>
    <mergeCell ref="E15:E21"/>
    <mergeCell ref="F15:F21"/>
    <mergeCell ref="B7:B8"/>
    <mergeCell ref="A191:H191"/>
    <mergeCell ref="A280:H280"/>
    <mergeCell ref="A281:H281"/>
    <mergeCell ref="A282:H282"/>
    <mergeCell ref="A1:G1"/>
    <mergeCell ref="A2:G2"/>
    <mergeCell ref="A3:G3"/>
    <mergeCell ref="A4:G4"/>
    <mergeCell ref="A5:G5"/>
    <mergeCell ref="A121:H121"/>
    <mergeCell ref="A120:H120"/>
    <mergeCell ref="A38:H38"/>
    <mergeCell ref="A119:H119"/>
    <mergeCell ref="A36:H36"/>
    <mergeCell ref="A37:H37"/>
    <mergeCell ref="A195:H195"/>
    <mergeCell ref="A196:H196"/>
    <mergeCell ref="A141:H141"/>
    <mergeCell ref="A142:H142"/>
    <mergeCell ref="A194:H194"/>
    <mergeCell ref="A140:H140"/>
  </mergeCells>
  <printOptions/>
  <pageMargins left="0.31496062992125984" right="0.31496062992125984" top="0.7480314960629921" bottom="0.7480314960629921" header="0.31496062992125984" footer="0.31496062992125984"/>
  <pageSetup fitToHeight="0" fitToWidth="1" horizontalDpi="600" verticalDpi="600" orientation="landscape" scale="63" r:id="rId2"/>
  <headerFooter>
    <oddFooter>&amp;R&amp;P/&amp;N</oddFooter>
  </headerFooter>
  <drawing r:id="rId1"/>
</worksheet>
</file>

<file path=xl/worksheets/sheet2.xml><?xml version="1.0" encoding="utf-8"?>
<worksheet xmlns="http://schemas.openxmlformats.org/spreadsheetml/2006/main" xmlns:r="http://schemas.openxmlformats.org/officeDocument/2006/relationships">
  <dimension ref="A1:R7"/>
  <sheetViews>
    <sheetView zoomScalePageLayoutView="0" workbookViewId="0" topLeftCell="G1">
      <selection activeCell="F26" sqref="F26"/>
    </sheetView>
  </sheetViews>
  <sheetFormatPr defaultColWidth="11.421875" defaultRowHeight="15"/>
  <cols>
    <col min="4" max="4" width="19.421875" style="0" customWidth="1"/>
    <col min="6" max="6" width="53.00390625" style="8" customWidth="1"/>
  </cols>
  <sheetData>
    <row r="1" spans="1:18" ht="15">
      <c r="A1" s="1" t="s">
        <v>0</v>
      </c>
      <c r="B1" s="1" t="s">
        <v>1</v>
      </c>
      <c r="C1" s="1" t="s">
        <v>2</v>
      </c>
      <c r="D1" s="1" t="s">
        <v>3</v>
      </c>
      <c r="E1" s="1" t="s">
        <v>4</v>
      </c>
      <c r="F1" s="7"/>
      <c r="G1" s="1" t="s">
        <v>5</v>
      </c>
      <c r="H1" s="1" t="s">
        <v>6</v>
      </c>
      <c r="I1" s="1" t="s">
        <v>7</v>
      </c>
      <c r="J1" s="1" t="s">
        <v>8</v>
      </c>
      <c r="K1" s="2" t="s">
        <v>9</v>
      </c>
      <c r="L1" s="2" t="s">
        <v>10</v>
      </c>
      <c r="M1" s="1" t="s">
        <v>11</v>
      </c>
      <c r="N1" s="1" t="s">
        <v>12</v>
      </c>
      <c r="O1" s="1" t="s">
        <v>13</v>
      </c>
      <c r="P1" s="1" t="s">
        <v>14</v>
      </c>
      <c r="Q1" s="1" t="s">
        <v>15</v>
      </c>
      <c r="R1" s="1" t="s">
        <v>16</v>
      </c>
    </row>
    <row r="2" spans="1:18" ht="45">
      <c r="A2" s="1" t="s">
        <v>23</v>
      </c>
      <c r="B2" s="1" t="s">
        <v>30</v>
      </c>
      <c r="C2" s="1" t="s">
        <v>31</v>
      </c>
      <c r="D2" s="1" t="s">
        <v>32</v>
      </c>
      <c r="E2" s="1" t="s">
        <v>33</v>
      </c>
      <c r="F2" s="7" t="s">
        <v>59</v>
      </c>
      <c r="G2" s="1" t="s">
        <v>52</v>
      </c>
      <c r="H2" s="1" t="s">
        <v>53</v>
      </c>
      <c r="I2" s="1" t="s">
        <v>34</v>
      </c>
      <c r="J2" s="1"/>
      <c r="K2" s="6">
        <v>2263.28</v>
      </c>
      <c r="L2" s="6">
        <v>0</v>
      </c>
      <c r="M2" s="1" t="s">
        <v>35</v>
      </c>
      <c r="N2" s="1" t="s">
        <v>36</v>
      </c>
      <c r="O2" s="1" t="s">
        <v>37</v>
      </c>
      <c r="P2" s="1" t="s">
        <v>38</v>
      </c>
      <c r="Q2" s="1" t="s">
        <v>39</v>
      </c>
      <c r="R2" s="1" t="s">
        <v>40</v>
      </c>
    </row>
    <row r="3" spans="1:18" ht="30">
      <c r="A3" s="1" t="s">
        <v>23</v>
      </c>
      <c r="B3" s="1" t="s">
        <v>30</v>
      </c>
      <c r="C3" s="1" t="s">
        <v>31</v>
      </c>
      <c r="D3" s="1" t="s">
        <v>32</v>
      </c>
      <c r="E3" s="1" t="s">
        <v>33</v>
      </c>
      <c r="F3" s="7" t="s">
        <v>58</v>
      </c>
      <c r="G3" s="1" t="s">
        <v>41</v>
      </c>
      <c r="H3" s="1" t="s">
        <v>50</v>
      </c>
      <c r="I3" s="1" t="s">
        <v>42</v>
      </c>
      <c r="J3" s="1"/>
      <c r="K3" s="6">
        <v>1131.64</v>
      </c>
      <c r="L3" s="6">
        <v>0</v>
      </c>
      <c r="M3" s="1" t="s">
        <v>35</v>
      </c>
      <c r="N3" s="1" t="s">
        <v>36</v>
      </c>
      <c r="O3" s="1" t="s">
        <v>37</v>
      </c>
      <c r="P3" s="1" t="s">
        <v>38</v>
      </c>
      <c r="Q3" s="1" t="s">
        <v>39</v>
      </c>
      <c r="R3" s="1" t="s">
        <v>40</v>
      </c>
    </row>
    <row r="4" spans="1:18" ht="30">
      <c r="A4" s="1" t="s">
        <v>23</v>
      </c>
      <c r="B4" s="1" t="s">
        <v>30</v>
      </c>
      <c r="C4" s="1" t="s">
        <v>31</v>
      </c>
      <c r="D4" s="1" t="s">
        <v>32</v>
      </c>
      <c r="E4" s="1" t="s">
        <v>33</v>
      </c>
      <c r="F4" s="7" t="s">
        <v>56</v>
      </c>
      <c r="G4" s="1" t="s">
        <v>43</v>
      </c>
      <c r="H4" s="1" t="s">
        <v>51</v>
      </c>
      <c r="I4" s="1" t="s">
        <v>44</v>
      </c>
      <c r="J4" s="1"/>
      <c r="K4" s="6">
        <v>1131.64</v>
      </c>
      <c r="L4" s="6">
        <v>0</v>
      </c>
      <c r="M4" s="1" t="s">
        <v>35</v>
      </c>
      <c r="N4" s="1" t="s">
        <v>36</v>
      </c>
      <c r="O4" s="1" t="s">
        <v>37</v>
      </c>
      <c r="P4" s="1" t="s">
        <v>38</v>
      </c>
      <c r="Q4" s="1" t="s">
        <v>39</v>
      </c>
      <c r="R4" s="1" t="s">
        <v>40</v>
      </c>
    </row>
    <row r="5" spans="1:18" ht="45">
      <c r="A5" s="1" t="s">
        <v>23</v>
      </c>
      <c r="B5" s="1" t="s">
        <v>30</v>
      </c>
      <c r="C5" s="1" t="s">
        <v>31</v>
      </c>
      <c r="D5" s="1" t="s">
        <v>32</v>
      </c>
      <c r="E5" s="1" t="s">
        <v>33</v>
      </c>
      <c r="F5" s="7" t="s">
        <v>57</v>
      </c>
      <c r="G5" s="1" t="s">
        <v>43</v>
      </c>
      <c r="H5" s="1" t="s">
        <v>54</v>
      </c>
      <c r="I5" s="1"/>
      <c r="J5" s="1"/>
      <c r="K5" s="6">
        <v>2729.44</v>
      </c>
      <c r="L5" s="6">
        <v>0</v>
      </c>
      <c r="M5" s="1" t="s">
        <v>35</v>
      </c>
      <c r="N5" s="1" t="s">
        <v>36</v>
      </c>
      <c r="O5" s="1" t="s">
        <v>37</v>
      </c>
      <c r="P5" s="1" t="s">
        <v>38</v>
      </c>
      <c r="Q5" s="1" t="s">
        <v>39</v>
      </c>
      <c r="R5" s="1" t="s">
        <v>40</v>
      </c>
    </row>
    <row r="6" spans="1:18" ht="30">
      <c r="A6" s="1" t="s">
        <v>23</v>
      </c>
      <c r="B6" s="1" t="s">
        <v>17</v>
      </c>
      <c r="C6" s="1" t="s">
        <v>18</v>
      </c>
      <c r="D6" s="1" t="s">
        <v>19</v>
      </c>
      <c r="E6" s="1" t="s">
        <v>24</v>
      </c>
      <c r="F6" s="7" t="s">
        <v>55</v>
      </c>
      <c r="G6" s="1" t="s">
        <v>25</v>
      </c>
      <c r="H6" s="1" t="s">
        <v>26</v>
      </c>
      <c r="I6" s="1"/>
      <c r="J6" s="1"/>
      <c r="K6" s="6">
        <v>246</v>
      </c>
      <c r="L6" s="6">
        <v>0</v>
      </c>
      <c r="M6" s="1" t="s">
        <v>27</v>
      </c>
      <c r="N6" s="1" t="s">
        <v>28</v>
      </c>
      <c r="O6" s="1" t="s">
        <v>20</v>
      </c>
      <c r="P6" s="1" t="s">
        <v>21</v>
      </c>
      <c r="Q6" s="1" t="s">
        <v>22</v>
      </c>
      <c r="R6" s="1" t="s">
        <v>29</v>
      </c>
    </row>
    <row r="7" ht="15">
      <c r="K7" s="17">
        <f>SUM(K2:K6)</f>
        <v>7502</v>
      </c>
    </row>
  </sheetData>
  <sheetProtection/>
  <autoFilter ref="A1:R6"/>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16"/>
  <sheetViews>
    <sheetView zoomScalePageLayoutView="0" workbookViewId="0" topLeftCell="A1">
      <selection activeCell="F26" sqref="F26"/>
    </sheetView>
  </sheetViews>
  <sheetFormatPr defaultColWidth="11.421875" defaultRowHeight="15"/>
  <cols>
    <col min="4" max="4" width="13.7109375" style="0" customWidth="1"/>
    <col min="6" max="6" width="11.421875" style="11" customWidth="1"/>
  </cols>
  <sheetData>
    <row r="1" spans="1:19" ht="15">
      <c r="A1" s="12" t="s">
        <v>0</v>
      </c>
      <c r="B1" s="12" t="s">
        <v>1</v>
      </c>
      <c r="C1" s="12" t="s">
        <v>2</v>
      </c>
      <c r="D1" s="12" t="s">
        <v>3</v>
      </c>
      <c r="E1" s="12" t="s">
        <v>4</v>
      </c>
      <c r="F1" s="12"/>
      <c r="G1" s="12" t="s">
        <v>5</v>
      </c>
      <c r="H1" s="12" t="s">
        <v>6</v>
      </c>
      <c r="I1" s="12" t="s">
        <v>7</v>
      </c>
      <c r="J1" s="12" t="s">
        <v>8</v>
      </c>
      <c r="K1" s="13" t="s">
        <v>9</v>
      </c>
      <c r="L1" s="13" t="s">
        <v>10</v>
      </c>
      <c r="M1" s="12" t="s">
        <v>11</v>
      </c>
      <c r="N1" s="12" t="s">
        <v>12</v>
      </c>
      <c r="O1" s="12" t="s">
        <v>13</v>
      </c>
      <c r="P1" s="12" t="s">
        <v>14</v>
      </c>
      <c r="Q1" s="12" t="s">
        <v>60</v>
      </c>
      <c r="R1" s="12" t="s">
        <v>15</v>
      </c>
      <c r="S1" s="12" t="s">
        <v>16</v>
      </c>
    </row>
    <row r="2" spans="1:19" ht="15">
      <c r="A2" s="12" t="s">
        <v>75</v>
      </c>
      <c r="B2" s="12" t="s">
        <v>76</v>
      </c>
      <c r="C2" s="12" t="s">
        <v>77</v>
      </c>
      <c r="D2" s="12" t="s">
        <v>78</v>
      </c>
      <c r="E2" s="12" t="s">
        <v>79</v>
      </c>
      <c r="F2" s="12" t="s">
        <v>148</v>
      </c>
      <c r="G2" s="12" t="s">
        <v>143</v>
      </c>
      <c r="H2" s="12" t="s">
        <v>80</v>
      </c>
      <c r="I2" s="12"/>
      <c r="J2" s="12"/>
      <c r="K2" s="6">
        <v>164</v>
      </c>
      <c r="L2" s="6">
        <v>0</v>
      </c>
      <c r="M2" s="12" t="s">
        <v>81</v>
      </c>
      <c r="N2" s="12" t="s">
        <v>82</v>
      </c>
      <c r="O2" s="12" t="s">
        <v>83</v>
      </c>
      <c r="P2" s="12" t="s">
        <v>84</v>
      </c>
      <c r="Q2" s="12" t="s">
        <v>85</v>
      </c>
      <c r="R2" s="12" t="s">
        <v>86</v>
      </c>
      <c r="S2" s="12" t="s">
        <v>87</v>
      </c>
    </row>
    <row r="3" spans="1:19" ht="15">
      <c r="A3" s="12" t="s">
        <v>75</v>
      </c>
      <c r="B3" s="12" t="s">
        <v>76</v>
      </c>
      <c r="C3" s="12" t="s">
        <v>77</v>
      </c>
      <c r="D3" s="12" t="s">
        <v>78</v>
      </c>
      <c r="E3" s="12" t="s">
        <v>79</v>
      </c>
      <c r="F3" s="12" t="s">
        <v>142</v>
      </c>
      <c r="G3" s="12" t="s">
        <v>143</v>
      </c>
      <c r="H3" s="12" t="s">
        <v>80</v>
      </c>
      <c r="I3" s="12"/>
      <c r="J3" s="12"/>
      <c r="K3" s="6">
        <v>221</v>
      </c>
      <c r="L3" s="6">
        <v>0</v>
      </c>
      <c r="M3" s="12" t="s">
        <v>81</v>
      </c>
      <c r="N3" s="12" t="s">
        <v>82</v>
      </c>
      <c r="O3" s="12" t="s">
        <v>83</v>
      </c>
      <c r="P3" s="12" t="s">
        <v>84</v>
      </c>
      <c r="Q3" s="12" t="s">
        <v>85</v>
      </c>
      <c r="R3" s="12" t="s">
        <v>86</v>
      </c>
      <c r="S3" s="12" t="s">
        <v>87</v>
      </c>
    </row>
    <row r="4" spans="1:19" ht="15">
      <c r="A4" s="12" t="s">
        <v>75</v>
      </c>
      <c r="B4" s="12" t="s">
        <v>117</v>
      </c>
      <c r="C4" s="12" t="s">
        <v>118</v>
      </c>
      <c r="D4" s="12" t="s">
        <v>119</v>
      </c>
      <c r="E4" s="12" t="s">
        <v>120</v>
      </c>
      <c r="F4" s="12" t="s">
        <v>145</v>
      </c>
      <c r="G4" s="12" t="s">
        <v>145</v>
      </c>
      <c r="H4" s="12"/>
      <c r="I4" s="12"/>
      <c r="J4" s="12"/>
      <c r="K4" s="6">
        <v>353</v>
      </c>
      <c r="L4" s="6">
        <v>0</v>
      </c>
      <c r="M4" s="12" t="s">
        <v>121</v>
      </c>
      <c r="N4" s="12" t="s">
        <v>122</v>
      </c>
      <c r="O4" s="12" t="s">
        <v>123</v>
      </c>
      <c r="P4" s="12" t="s">
        <v>124</v>
      </c>
      <c r="Q4" s="12" t="s">
        <v>125</v>
      </c>
      <c r="R4" s="12" t="s">
        <v>126</v>
      </c>
      <c r="S4" s="12" t="s">
        <v>127</v>
      </c>
    </row>
    <row r="5" spans="1:19" ht="15">
      <c r="A5" s="12" t="s">
        <v>75</v>
      </c>
      <c r="B5" s="12" t="s">
        <v>88</v>
      </c>
      <c r="C5" s="12" t="s">
        <v>89</v>
      </c>
      <c r="D5" s="12" t="s">
        <v>90</v>
      </c>
      <c r="E5" s="12" t="s">
        <v>91</v>
      </c>
      <c r="F5" s="12" t="s">
        <v>139</v>
      </c>
      <c r="G5" s="12" t="s">
        <v>92</v>
      </c>
      <c r="H5" s="12" t="s">
        <v>93</v>
      </c>
      <c r="I5" s="12"/>
      <c r="J5" s="12"/>
      <c r="K5" s="6">
        <v>459</v>
      </c>
      <c r="L5" s="6">
        <v>0</v>
      </c>
      <c r="M5" s="12" t="s">
        <v>94</v>
      </c>
      <c r="N5" s="12" t="s">
        <v>95</v>
      </c>
      <c r="O5" s="12" t="s">
        <v>96</v>
      </c>
      <c r="P5" s="12" t="s">
        <v>97</v>
      </c>
      <c r="Q5" s="12" t="s">
        <v>98</v>
      </c>
      <c r="R5" s="12" t="s">
        <v>99</v>
      </c>
      <c r="S5" s="12" t="s">
        <v>100</v>
      </c>
    </row>
    <row r="6" spans="1:19" ht="15">
      <c r="A6" s="12" t="s">
        <v>75</v>
      </c>
      <c r="B6" s="12" t="s">
        <v>88</v>
      </c>
      <c r="C6" s="12" t="s">
        <v>89</v>
      </c>
      <c r="D6" s="12" t="s">
        <v>90</v>
      </c>
      <c r="E6" s="12" t="s">
        <v>91</v>
      </c>
      <c r="F6" s="12" t="s">
        <v>101</v>
      </c>
      <c r="G6" s="12" t="s">
        <v>101</v>
      </c>
      <c r="H6" s="12"/>
      <c r="I6" s="12"/>
      <c r="J6" s="12"/>
      <c r="K6" s="6">
        <v>5254.81</v>
      </c>
      <c r="L6" s="6">
        <v>0</v>
      </c>
      <c r="M6" s="12" t="s">
        <v>94</v>
      </c>
      <c r="N6" s="12" t="s">
        <v>95</v>
      </c>
      <c r="O6" s="12" t="s">
        <v>96</v>
      </c>
      <c r="P6" s="12" t="s">
        <v>97</v>
      </c>
      <c r="Q6" s="12" t="s">
        <v>98</v>
      </c>
      <c r="R6" s="12" t="s">
        <v>99</v>
      </c>
      <c r="S6" s="12" t="s">
        <v>100</v>
      </c>
    </row>
    <row r="7" spans="1:19" ht="15">
      <c r="A7" s="12" t="s">
        <v>109</v>
      </c>
      <c r="B7" s="12" t="s">
        <v>102</v>
      </c>
      <c r="C7" s="12" t="s">
        <v>103</v>
      </c>
      <c r="D7" s="12" t="s">
        <v>104</v>
      </c>
      <c r="E7" s="12" t="s">
        <v>110</v>
      </c>
      <c r="F7" s="12" t="s">
        <v>140</v>
      </c>
      <c r="G7" s="12" t="s">
        <v>111</v>
      </c>
      <c r="H7" s="12" t="s">
        <v>112</v>
      </c>
      <c r="I7" s="12" t="s">
        <v>113</v>
      </c>
      <c r="J7" s="12"/>
      <c r="K7" s="18">
        <v>113</v>
      </c>
      <c r="L7" s="6">
        <v>0</v>
      </c>
      <c r="M7" s="12" t="s">
        <v>114</v>
      </c>
      <c r="N7" s="12" t="s">
        <v>115</v>
      </c>
      <c r="O7" s="12" t="s">
        <v>105</v>
      </c>
      <c r="P7" s="12" t="s">
        <v>106</v>
      </c>
      <c r="Q7" s="12" t="s">
        <v>107</v>
      </c>
      <c r="R7" s="12" t="s">
        <v>108</v>
      </c>
      <c r="S7" s="12" t="s">
        <v>116</v>
      </c>
    </row>
    <row r="8" spans="1:19" ht="15">
      <c r="A8" s="12" t="s">
        <v>109</v>
      </c>
      <c r="B8" s="12" t="s">
        <v>102</v>
      </c>
      <c r="C8" s="12" t="s">
        <v>103</v>
      </c>
      <c r="D8" s="12" t="s">
        <v>104</v>
      </c>
      <c r="E8" s="12" t="s">
        <v>110</v>
      </c>
      <c r="F8" s="12" t="s">
        <v>140</v>
      </c>
      <c r="G8" s="12" t="s">
        <v>111</v>
      </c>
      <c r="H8" s="12" t="s">
        <v>112</v>
      </c>
      <c r="I8" s="12" t="s">
        <v>113</v>
      </c>
      <c r="J8" s="12"/>
      <c r="K8" s="18">
        <v>22</v>
      </c>
      <c r="L8" s="6">
        <v>0</v>
      </c>
      <c r="M8" s="12" t="s">
        <v>114</v>
      </c>
      <c r="N8" s="12" t="s">
        <v>115</v>
      </c>
      <c r="O8" s="12" t="s">
        <v>105</v>
      </c>
      <c r="P8" s="12" t="s">
        <v>106</v>
      </c>
      <c r="Q8" s="12" t="s">
        <v>107</v>
      </c>
      <c r="R8" s="12" t="s">
        <v>108</v>
      </c>
      <c r="S8" s="12" t="s">
        <v>116</v>
      </c>
    </row>
    <row r="9" spans="1:19" ht="15">
      <c r="A9" s="12" t="s">
        <v>109</v>
      </c>
      <c r="B9" s="12" t="s">
        <v>102</v>
      </c>
      <c r="C9" s="12" t="s">
        <v>103</v>
      </c>
      <c r="D9" s="12" t="s">
        <v>104</v>
      </c>
      <c r="E9" s="12" t="s">
        <v>110</v>
      </c>
      <c r="F9" s="12" t="s">
        <v>140</v>
      </c>
      <c r="G9" s="12" t="s">
        <v>111</v>
      </c>
      <c r="H9" s="12" t="s">
        <v>112</v>
      </c>
      <c r="I9" s="12" t="s">
        <v>113</v>
      </c>
      <c r="J9" s="12"/>
      <c r="K9" s="18">
        <v>396</v>
      </c>
      <c r="L9" s="6">
        <v>0</v>
      </c>
      <c r="M9" s="12" t="s">
        <v>114</v>
      </c>
      <c r="N9" s="12" t="s">
        <v>115</v>
      </c>
      <c r="O9" s="12" t="s">
        <v>105</v>
      </c>
      <c r="P9" s="12" t="s">
        <v>106</v>
      </c>
      <c r="Q9" s="12" t="s">
        <v>107</v>
      </c>
      <c r="R9" s="12" t="s">
        <v>108</v>
      </c>
      <c r="S9" s="12" t="s">
        <v>116</v>
      </c>
    </row>
    <row r="10" spans="1:19" ht="15">
      <c r="A10" s="12" t="s">
        <v>61</v>
      </c>
      <c r="B10" s="12" t="s">
        <v>62</v>
      </c>
      <c r="C10" s="12" t="s">
        <v>63</v>
      </c>
      <c r="D10" s="12" t="s">
        <v>64</v>
      </c>
      <c r="E10" s="12" t="s">
        <v>65</v>
      </c>
      <c r="F10" s="12" t="s">
        <v>141</v>
      </c>
      <c r="G10" s="12" t="s">
        <v>66</v>
      </c>
      <c r="H10" s="12" t="s">
        <v>67</v>
      </c>
      <c r="I10" s="12"/>
      <c r="J10" s="12"/>
      <c r="K10" s="6">
        <v>249</v>
      </c>
      <c r="L10" s="6">
        <v>0</v>
      </c>
      <c r="M10" s="12" t="s">
        <v>68</v>
      </c>
      <c r="N10" s="12" t="s">
        <v>69</v>
      </c>
      <c r="O10" s="12" t="s">
        <v>70</v>
      </c>
      <c r="P10" s="12" t="s">
        <v>71</v>
      </c>
      <c r="Q10" s="12" t="s">
        <v>72</v>
      </c>
      <c r="R10" s="12" t="s">
        <v>73</v>
      </c>
      <c r="S10" s="12" t="s">
        <v>74</v>
      </c>
    </row>
    <row r="11" spans="1:19" ht="15">
      <c r="A11" s="12" t="s">
        <v>61</v>
      </c>
      <c r="B11" s="12" t="s">
        <v>62</v>
      </c>
      <c r="C11" s="12" t="s">
        <v>63</v>
      </c>
      <c r="D11" s="12" t="s">
        <v>64</v>
      </c>
      <c r="E11" s="12" t="s">
        <v>65</v>
      </c>
      <c r="F11" s="12" t="s">
        <v>141</v>
      </c>
      <c r="G11" s="12" t="s">
        <v>66</v>
      </c>
      <c r="H11" s="12" t="s">
        <v>67</v>
      </c>
      <c r="I11" s="12"/>
      <c r="J11" s="12"/>
      <c r="K11" s="6">
        <v>193.2</v>
      </c>
      <c r="L11" s="6">
        <v>0</v>
      </c>
      <c r="M11" s="12" t="s">
        <v>68</v>
      </c>
      <c r="N11" s="12" t="s">
        <v>69</v>
      </c>
      <c r="O11" s="12" t="s">
        <v>70</v>
      </c>
      <c r="P11" s="12" t="s">
        <v>71</v>
      </c>
      <c r="Q11" s="12" t="s">
        <v>72</v>
      </c>
      <c r="R11" s="12" t="s">
        <v>73</v>
      </c>
      <c r="S11" s="12" t="s">
        <v>74</v>
      </c>
    </row>
    <row r="12" spans="1:19" ht="15">
      <c r="A12" s="12" t="s">
        <v>61</v>
      </c>
      <c r="B12" s="12" t="s">
        <v>62</v>
      </c>
      <c r="C12" s="12" t="s">
        <v>63</v>
      </c>
      <c r="D12" s="12" t="s">
        <v>64</v>
      </c>
      <c r="E12" s="12" t="s">
        <v>65</v>
      </c>
      <c r="F12" s="12" t="s">
        <v>141</v>
      </c>
      <c r="G12" s="12" t="s">
        <v>66</v>
      </c>
      <c r="H12" s="12" t="s">
        <v>67</v>
      </c>
      <c r="I12" s="12"/>
      <c r="J12" s="12"/>
      <c r="K12" s="6">
        <v>286.35</v>
      </c>
      <c r="L12" s="6">
        <v>0</v>
      </c>
      <c r="M12" s="12" t="s">
        <v>68</v>
      </c>
      <c r="N12" s="12" t="s">
        <v>69</v>
      </c>
      <c r="O12" s="12" t="s">
        <v>70</v>
      </c>
      <c r="P12" s="12" t="s">
        <v>71</v>
      </c>
      <c r="Q12" s="12" t="s">
        <v>72</v>
      </c>
      <c r="R12" s="12" t="s">
        <v>73</v>
      </c>
      <c r="S12" s="12" t="s">
        <v>74</v>
      </c>
    </row>
    <row r="13" spans="1:19" ht="15">
      <c r="A13" s="12" t="s">
        <v>128</v>
      </c>
      <c r="B13" s="12" t="s">
        <v>30</v>
      </c>
      <c r="C13" s="12" t="s">
        <v>31</v>
      </c>
      <c r="D13" s="12" t="s">
        <v>32</v>
      </c>
      <c r="E13" s="12" t="s">
        <v>129</v>
      </c>
      <c r="F13" s="12" t="s">
        <v>146</v>
      </c>
      <c r="G13" s="12" t="s">
        <v>130</v>
      </c>
      <c r="H13" s="12" t="s">
        <v>144</v>
      </c>
      <c r="I13" s="12" t="s">
        <v>147</v>
      </c>
      <c r="J13" s="12" t="s">
        <v>131</v>
      </c>
      <c r="K13" s="6">
        <v>2391.26</v>
      </c>
      <c r="L13" s="6">
        <v>0</v>
      </c>
      <c r="M13" s="12" t="s">
        <v>132</v>
      </c>
      <c r="N13" s="12" t="s">
        <v>133</v>
      </c>
      <c r="O13" s="12" t="s">
        <v>134</v>
      </c>
      <c r="P13" s="12" t="s">
        <v>135</v>
      </c>
      <c r="Q13" s="12" t="s">
        <v>136</v>
      </c>
      <c r="R13" s="12" t="s">
        <v>137</v>
      </c>
      <c r="S13" s="12" t="s">
        <v>138</v>
      </c>
    </row>
    <row r="14" ht="15">
      <c r="K14" s="17">
        <f>SUM(K2:K13)</f>
        <v>10102.62</v>
      </c>
    </row>
    <row r="15" ht="15">
      <c r="K15" s="17">
        <v>9571.62</v>
      </c>
    </row>
    <row r="16" ht="15">
      <c r="K16" s="17">
        <f>+K14-K15</f>
        <v>531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O15"/>
  <sheetViews>
    <sheetView zoomScale="85" zoomScaleNormal="85" zoomScalePageLayoutView="0" workbookViewId="0" topLeftCell="C1">
      <selection activeCell="F26" sqref="F26"/>
    </sheetView>
  </sheetViews>
  <sheetFormatPr defaultColWidth="11.421875" defaultRowHeight="15"/>
  <cols>
    <col min="4" max="4" width="13.28125" style="0" bestFit="1" customWidth="1"/>
    <col min="5" max="5" width="24.140625" style="0" customWidth="1"/>
    <col min="6" max="6" width="68.00390625" style="0" customWidth="1"/>
    <col min="7" max="7" width="11.421875" style="6" customWidth="1"/>
  </cols>
  <sheetData>
    <row r="1" spans="1:15" ht="15">
      <c r="A1" s="14" t="s">
        <v>0</v>
      </c>
      <c r="B1" s="14" t="s">
        <v>1</v>
      </c>
      <c r="C1" s="14" t="s">
        <v>2</v>
      </c>
      <c r="D1" s="14" t="s">
        <v>3</v>
      </c>
      <c r="E1" s="15" t="s">
        <v>4</v>
      </c>
      <c r="F1" s="15" t="s">
        <v>176</v>
      </c>
      <c r="G1" s="9" t="s">
        <v>9</v>
      </c>
      <c r="H1" s="16" t="s">
        <v>10</v>
      </c>
      <c r="I1" s="14" t="s">
        <v>11</v>
      </c>
      <c r="J1" s="14" t="s">
        <v>12</v>
      </c>
      <c r="K1" s="14" t="s">
        <v>13</v>
      </c>
      <c r="L1" s="14" t="s">
        <v>14</v>
      </c>
      <c r="M1" s="14" t="s">
        <v>60</v>
      </c>
      <c r="N1" s="14" t="s">
        <v>15</v>
      </c>
      <c r="O1" s="14" t="s">
        <v>16</v>
      </c>
    </row>
    <row r="2" spans="1:15" ht="30">
      <c r="A2" s="14" t="s">
        <v>149</v>
      </c>
      <c r="B2" s="14" t="s">
        <v>102</v>
      </c>
      <c r="C2" s="14" t="s">
        <v>103</v>
      </c>
      <c r="D2" s="14" t="s">
        <v>104</v>
      </c>
      <c r="E2" s="15" t="s">
        <v>150</v>
      </c>
      <c r="F2" s="15" t="s">
        <v>151</v>
      </c>
      <c r="G2" s="9">
        <v>280</v>
      </c>
      <c r="H2" s="16">
        <v>0</v>
      </c>
      <c r="I2" s="14" t="s">
        <v>152</v>
      </c>
      <c r="J2" s="14" t="s">
        <v>153</v>
      </c>
      <c r="K2" s="14" t="s">
        <v>105</v>
      </c>
      <c r="L2" s="14" t="s">
        <v>106</v>
      </c>
      <c r="M2" s="14" t="s">
        <v>107</v>
      </c>
      <c r="N2" s="14" t="s">
        <v>108</v>
      </c>
      <c r="O2" s="14" t="s">
        <v>154</v>
      </c>
    </row>
    <row r="3" spans="1:15" ht="45">
      <c r="A3" s="14" t="s">
        <v>149</v>
      </c>
      <c r="B3" s="14" t="s">
        <v>102</v>
      </c>
      <c r="C3" s="14" t="s">
        <v>103</v>
      </c>
      <c r="D3" s="14" t="s">
        <v>104</v>
      </c>
      <c r="E3" s="15" t="s">
        <v>150</v>
      </c>
      <c r="F3" s="15" t="s">
        <v>155</v>
      </c>
      <c r="G3" s="9">
        <v>137</v>
      </c>
      <c r="H3" s="16">
        <v>0</v>
      </c>
      <c r="I3" s="14" t="s">
        <v>152</v>
      </c>
      <c r="J3" s="14" t="s">
        <v>153</v>
      </c>
      <c r="K3" s="14" t="s">
        <v>105</v>
      </c>
      <c r="L3" s="14" t="s">
        <v>106</v>
      </c>
      <c r="M3" s="14" t="s">
        <v>107</v>
      </c>
      <c r="N3" s="14" t="s">
        <v>108</v>
      </c>
      <c r="O3" s="14" t="s">
        <v>154</v>
      </c>
    </row>
    <row r="4" spans="1:15" ht="45">
      <c r="A4" s="14" t="s">
        <v>149</v>
      </c>
      <c r="B4" s="14" t="s">
        <v>102</v>
      </c>
      <c r="C4" s="14" t="s">
        <v>103</v>
      </c>
      <c r="D4" s="14" t="s">
        <v>104</v>
      </c>
      <c r="E4" s="15" t="s">
        <v>150</v>
      </c>
      <c r="F4" s="15" t="s">
        <v>155</v>
      </c>
      <c r="G4" s="9">
        <v>175</v>
      </c>
      <c r="H4" s="16">
        <v>0</v>
      </c>
      <c r="I4" s="14" t="s">
        <v>152</v>
      </c>
      <c r="J4" s="14" t="s">
        <v>153</v>
      </c>
      <c r="K4" s="14" t="s">
        <v>105</v>
      </c>
      <c r="L4" s="14" t="s">
        <v>106</v>
      </c>
      <c r="M4" s="14" t="s">
        <v>107</v>
      </c>
      <c r="N4" s="14" t="s">
        <v>108</v>
      </c>
      <c r="O4" s="14" t="s">
        <v>154</v>
      </c>
    </row>
    <row r="5" spans="1:15" ht="45">
      <c r="A5" s="14" t="s">
        <v>149</v>
      </c>
      <c r="B5" s="14" t="s">
        <v>102</v>
      </c>
      <c r="C5" s="14" t="s">
        <v>103</v>
      </c>
      <c r="D5" s="14" t="s">
        <v>104</v>
      </c>
      <c r="E5" s="15" t="s">
        <v>150</v>
      </c>
      <c r="F5" s="15" t="s">
        <v>156</v>
      </c>
      <c r="G5" s="9">
        <v>7173.78</v>
      </c>
      <c r="H5" s="16">
        <v>0</v>
      </c>
      <c r="I5" s="14" t="s">
        <v>152</v>
      </c>
      <c r="J5" s="14" t="s">
        <v>153</v>
      </c>
      <c r="K5" s="14" t="s">
        <v>105</v>
      </c>
      <c r="L5" s="14" t="s">
        <v>106</v>
      </c>
      <c r="M5" s="14" t="s">
        <v>107</v>
      </c>
      <c r="N5" s="14" t="s">
        <v>108</v>
      </c>
      <c r="O5" s="14" t="s">
        <v>154</v>
      </c>
    </row>
    <row r="6" spans="1:15" ht="45">
      <c r="A6" s="14" t="s">
        <v>157</v>
      </c>
      <c r="B6" s="14" t="s">
        <v>102</v>
      </c>
      <c r="C6" s="14" t="s">
        <v>158</v>
      </c>
      <c r="D6" s="14" t="s">
        <v>159</v>
      </c>
      <c r="E6" s="15" t="s">
        <v>160</v>
      </c>
      <c r="F6" s="15" t="s">
        <v>161</v>
      </c>
      <c r="G6" s="9">
        <v>266</v>
      </c>
      <c r="H6" s="16">
        <v>0</v>
      </c>
      <c r="I6" s="14" t="s">
        <v>162</v>
      </c>
      <c r="J6" s="14" t="s">
        <v>163</v>
      </c>
      <c r="K6" s="14" t="s">
        <v>164</v>
      </c>
      <c r="L6" s="14" t="s">
        <v>165</v>
      </c>
      <c r="M6" s="14" t="s">
        <v>166</v>
      </c>
      <c r="N6" s="14" t="s">
        <v>167</v>
      </c>
      <c r="O6" s="14" t="s">
        <v>168</v>
      </c>
    </row>
    <row r="7" spans="1:15" ht="45">
      <c r="A7" s="14" t="s">
        <v>157</v>
      </c>
      <c r="B7" s="14" t="s">
        <v>102</v>
      </c>
      <c r="C7" s="14" t="s">
        <v>158</v>
      </c>
      <c r="D7" s="14" t="s">
        <v>159</v>
      </c>
      <c r="E7" s="15" t="s">
        <v>160</v>
      </c>
      <c r="F7" s="15" t="s">
        <v>161</v>
      </c>
      <c r="G7" s="9">
        <v>602</v>
      </c>
      <c r="H7" s="16">
        <v>0</v>
      </c>
      <c r="I7" s="14" t="s">
        <v>162</v>
      </c>
      <c r="J7" s="14" t="s">
        <v>163</v>
      </c>
      <c r="K7" s="14" t="s">
        <v>164</v>
      </c>
      <c r="L7" s="14" t="s">
        <v>165</v>
      </c>
      <c r="M7" s="14" t="s">
        <v>166</v>
      </c>
      <c r="N7" s="14" t="s">
        <v>167</v>
      </c>
      <c r="O7" s="14" t="s">
        <v>168</v>
      </c>
    </row>
    <row r="8" spans="1:15" ht="45">
      <c r="A8" s="14" t="s">
        <v>157</v>
      </c>
      <c r="B8" s="14" t="s">
        <v>102</v>
      </c>
      <c r="C8" s="14" t="s">
        <v>158</v>
      </c>
      <c r="D8" s="14" t="s">
        <v>159</v>
      </c>
      <c r="E8" s="15" t="s">
        <v>160</v>
      </c>
      <c r="F8" s="15" t="s">
        <v>161</v>
      </c>
      <c r="G8" s="9">
        <v>136</v>
      </c>
      <c r="H8" s="16">
        <v>0</v>
      </c>
      <c r="I8" s="14" t="s">
        <v>162</v>
      </c>
      <c r="J8" s="14" t="s">
        <v>163</v>
      </c>
      <c r="K8" s="14" t="s">
        <v>164</v>
      </c>
      <c r="L8" s="14" t="s">
        <v>165</v>
      </c>
      <c r="M8" s="14" t="s">
        <v>166</v>
      </c>
      <c r="N8" s="14" t="s">
        <v>167</v>
      </c>
      <c r="O8" s="14" t="s">
        <v>168</v>
      </c>
    </row>
    <row r="9" spans="1:15" ht="45">
      <c r="A9" s="14" t="s">
        <v>157</v>
      </c>
      <c r="B9" s="14" t="s">
        <v>102</v>
      </c>
      <c r="C9" s="14" t="s">
        <v>158</v>
      </c>
      <c r="D9" s="14" t="s">
        <v>159</v>
      </c>
      <c r="E9" s="15" t="s">
        <v>160</v>
      </c>
      <c r="F9" s="15" t="s">
        <v>169</v>
      </c>
      <c r="G9" s="9">
        <v>1505</v>
      </c>
      <c r="H9" s="16">
        <v>0</v>
      </c>
      <c r="I9" s="14" t="s">
        <v>162</v>
      </c>
      <c r="J9" s="14" t="s">
        <v>163</v>
      </c>
      <c r="K9" s="14" t="s">
        <v>164</v>
      </c>
      <c r="L9" s="14" t="s">
        <v>165</v>
      </c>
      <c r="M9" s="14" t="s">
        <v>166</v>
      </c>
      <c r="N9" s="14" t="s">
        <v>167</v>
      </c>
      <c r="O9" s="14" t="s">
        <v>168</v>
      </c>
    </row>
    <row r="10" spans="1:15" ht="45">
      <c r="A10" s="14" t="s">
        <v>157</v>
      </c>
      <c r="B10" s="14" t="s">
        <v>102</v>
      </c>
      <c r="C10" s="14" t="s">
        <v>158</v>
      </c>
      <c r="D10" s="14" t="s">
        <v>159</v>
      </c>
      <c r="E10" s="15" t="s">
        <v>160</v>
      </c>
      <c r="F10" s="15" t="s">
        <v>169</v>
      </c>
      <c r="G10" s="9">
        <v>1505</v>
      </c>
      <c r="H10" s="16">
        <v>0</v>
      </c>
      <c r="I10" s="14" t="s">
        <v>162</v>
      </c>
      <c r="J10" s="14" t="s">
        <v>163</v>
      </c>
      <c r="K10" s="14" t="s">
        <v>164</v>
      </c>
      <c r="L10" s="14" t="s">
        <v>165</v>
      </c>
      <c r="M10" s="14" t="s">
        <v>166</v>
      </c>
      <c r="N10" s="14" t="s">
        <v>167</v>
      </c>
      <c r="O10" s="14" t="s">
        <v>168</v>
      </c>
    </row>
    <row r="11" spans="1:15" ht="30">
      <c r="A11" s="14" t="s">
        <v>149</v>
      </c>
      <c r="B11" s="14" t="s">
        <v>30</v>
      </c>
      <c r="C11" s="14" t="s">
        <v>31</v>
      </c>
      <c r="D11" s="14" t="s">
        <v>32</v>
      </c>
      <c r="E11" s="15" t="s">
        <v>170</v>
      </c>
      <c r="F11" s="15" t="s">
        <v>171</v>
      </c>
      <c r="G11" s="9">
        <v>161</v>
      </c>
      <c r="H11" s="16">
        <v>0</v>
      </c>
      <c r="I11" s="14" t="s">
        <v>172</v>
      </c>
      <c r="J11" s="14" t="s">
        <v>173</v>
      </c>
      <c r="K11" s="14" t="s">
        <v>134</v>
      </c>
      <c r="L11" s="14" t="s">
        <v>135</v>
      </c>
      <c r="M11" s="14" t="s">
        <v>136</v>
      </c>
      <c r="N11" s="14" t="s">
        <v>137</v>
      </c>
      <c r="O11" s="14" t="s">
        <v>174</v>
      </c>
    </row>
    <row r="12" spans="1:15" ht="30">
      <c r="A12" s="14" t="s">
        <v>149</v>
      </c>
      <c r="B12" s="14" t="s">
        <v>30</v>
      </c>
      <c r="C12" s="14" t="s">
        <v>31</v>
      </c>
      <c r="D12" s="14" t="s">
        <v>32</v>
      </c>
      <c r="E12" s="15" t="s">
        <v>170</v>
      </c>
      <c r="F12" s="15" t="s">
        <v>175</v>
      </c>
      <c r="G12" s="9">
        <v>495</v>
      </c>
      <c r="H12" s="16">
        <v>0</v>
      </c>
      <c r="I12" s="14" t="s">
        <v>172</v>
      </c>
      <c r="J12" s="14" t="s">
        <v>173</v>
      </c>
      <c r="K12" s="14" t="s">
        <v>134</v>
      </c>
      <c r="L12" s="14" t="s">
        <v>135</v>
      </c>
      <c r="M12" s="14" t="s">
        <v>136</v>
      </c>
      <c r="N12" s="14" t="s">
        <v>137</v>
      </c>
      <c r="O12" s="14" t="s">
        <v>174</v>
      </c>
    </row>
    <row r="13" ht="15">
      <c r="G13" s="6">
        <f>SUM(G2:G12)</f>
        <v>12435.779999999999</v>
      </c>
    </row>
    <row r="14" ht="15">
      <c r="G14" s="9">
        <v>4670</v>
      </c>
    </row>
    <row r="15" ht="15">
      <c r="G15" s="6">
        <f>+G13-G14</f>
        <v>7765.779999999999</v>
      </c>
    </row>
  </sheetData>
  <sheetProtection/>
  <printOptions/>
  <pageMargins left="0.7" right="0.7" top="0.75" bottom="0.75" header="0.3" footer="0.3"/>
  <pageSetup horizontalDpi="600" verticalDpi="600" orientation="portrait" paperSize="204" r:id="rId1"/>
</worksheet>
</file>

<file path=xl/worksheets/sheet5.xml><?xml version="1.0" encoding="utf-8"?>
<worksheet xmlns="http://schemas.openxmlformats.org/spreadsheetml/2006/main" xmlns:r="http://schemas.openxmlformats.org/officeDocument/2006/relationships">
  <dimension ref="A1:S16"/>
  <sheetViews>
    <sheetView zoomScale="85" zoomScaleNormal="85" zoomScalePageLayoutView="0" workbookViewId="0" topLeftCell="A1">
      <selection activeCell="F26" sqref="F26"/>
    </sheetView>
  </sheetViews>
  <sheetFormatPr defaultColWidth="11.421875" defaultRowHeight="15"/>
  <cols>
    <col min="4" max="4" width="14.421875" style="0" customWidth="1"/>
    <col min="6" max="6" width="11.421875" style="20" customWidth="1"/>
  </cols>
  <sheetData>
    <row r="1" spans="1:19" ht="15">
      <c r="A1" s="21" t="s">
        <v>0</v>
      </c>
      <c r="B1" s="21" t="s">
        <v>1</v>
      </c>
      <c r="C1" s="21" t="s">
        <v>2</v>
      </c>
      <c r="D1" s="21" t="s">
        <v>3</v>
      </c>
      <c r="E1" s="21" t="s">
        <v>4</v>
      </c>
      <c r="F1" s="21"/>
      <c r="G1" s="21" t="s">
        <v>5</v>
      </c>
      <c r="H1" s="21" t="s">
        <v>6</v>
      </c>
      <c r="I1" s="21" t="s">
        <v>7</v>
      </c>
      <c r="J1" s="21" t="s">
        <v>8</v>
      </c>
      <c r="K1" s="22" t="s">
        <v>9</v>
      </c>
      <c r="L1" s="22" t="s">
        <v>10</v>
      </c>
      <c r="M1" s="21" t="s">
        <v>11</v>
      </c>
      <c r="N1" s="21" t="s">
        <v>12</v>
      </c>
      <c r="O1" s="21" t="s">
        <v>13</v>
      </c>
      <c r="P1" s="21" t="s">
        <v>14</v>
      </c>
      <c r="Q1" s="21" t="s">
        <v>60</v>
      </c>
      <c r="R1" s="21" t="s">
        <v>15</v>
      </c>
      <c r="S1" s="21" t="s">
        <v>16</v>
      </c>
    </row>
    <row r="2" spans="1:19" ht="15">
      <c r="A2" s="21" t="s">
        <v>177</v>
      </c>
      <c r="B2" s="21" t="s">
        <v>88</v>
      </c>
      <c r="C2" s="21" t="s">
        <v>89</v>
      </c>
      <c r="D2" s="21" t="s">
        <v>90</v>
      </c>
      <c r="E2" s="21" t="s">
        <v>178</v>
      </c>
      <c r="F2" s="21" t="str">
        <f>+G2&amp;H2&amp;I2&amp;J2</f>
        <v>COMIDA DEL LIC. RANULFO MARTINEZ EN LA CD. DEMEXICO PARA ASISTIR A TULANCINGO  A EVENTO DE ANTICORRUPCIËN</v>
      </c>
      <c r="G2" s="21" t="s">
        <v>179</v>
      </c>
      <c r="H2" s="21" t="s">
        <v>180</v>
      </c>
      <c r="I2" s="21" t="s">
        <v>181</v>
      </c>
      <c r="J2" s="21"/>
      <c r="K2" s="22">
        <v>140</v>
      </c>
      <c r="L2" s="22">
        <v>0</v>
      </c>
      <c r="M2" s="21" t="s">
        <v>182</v>
      </c>
      <c r="N2" s="21" t="s">
        <v>183</v>
      </c>
      <c r="O2" s="21" t="s">
        <v>96</v>
      </c>
      <c r="P2" s="21" t="s">
        <v>97</v>
      </c>
      <c r="Q2" s="21" t="s">
        <v>98</v>
      </c>
      <c r="R2" s="21" t="s">
        <v>99</v>
      </c>
      <c r="S2" s="21" t="s">
        <v>184</v>
      </c>
    </row>
    <row r="3" spans="1:19" ht="15">
      <c r="A3" s="21" t="s">
        <v>177</v>
      </c>
      <c r="B3" s="21" t="s">
        <v>88</v>
      </c>
      <c r="C3" s="21" t="s">
        <v>89</v>
      </c>
      <c r="D3" s="21" t="s">
        <v>90</v>
      </c>
      <c r="E3" s="21" t="s">
        <v>178</v>
      </c>
      <c r="F3" s="21" t="str">
        <f aca="true" t="shared" si="0" ref="F3:F16">+G3&amp;H3&amp;I3&amp;J3</f>
        <v>DESAYUNO DEL LIC. RANULFO MARTINEZ EN LA CD. DEMEXICO PARA ASISTIR A TULANCINGO A EVENTO DE ANTICORRUPCIËN</v>
      </c>
      <c r="G3" s="21" t="s">
        <v>185</v>
      </c>
      <c r="H3" s="21" t="s">
        <v>186</v>
      </c>
      <c r="I3" s="21" t="s">
        <v>187</v>
      </c>
      <c r="J3" s="21"/>
      <c r="K3" s="22">
        <v>132</v>
      </c>
      <c r="L3" s="22">
        <v>0</v>
      </c>
      <c r="M3" s="21" t="s">
        <v>182</v>
      </c>
      <c r="N3" s="21" t="s">
        <v>183</v>
      </c>
      <c r="O3" s="21" t="s">
        <v>96</v>
      </c>
      <c r="P3" s="21" t="s">
        <v>97</v>
      </c>
      <c r="Q3" s="21" t="s">
        <v>98</v>
      </c>
      <c r="R3" s="21" t="s">
        <v>99</v>
      </c>
      <c r="S3" s="21" t="s">
        <v>184</v>
      </c>
    </row>
    <row r="4" spans="1:19" ht="15">
      <c r="A4" s="21" t="s">
        <v>188</v>
      </c>
      <c r="B4" s="21" t="s">
        <v>30</v>
      </c>
      <c r="C4" s="21" t="s">
        <v>31</v>
      </c>
      <c r="D4" s="21" t="s">
        <v>32</v>
      </c>
      <c r="E4" s="21" t="s">
        <v>202</v>
      </c>
      <c r="F4" s="21" t="str">
        <f t="shared" si="0"/>
        <v>CONSUMO DE ALIMENTOS DEL LIC. MIGUEL AVILA JAIMEDIR. GESTIËN DE REC. FEDERALES POR VIAJE A LA CD. DE M╔XICO EL 04 DE MARZO DE 2016, ASUNTO: SOLICITUD DE RECURSOS FED. PARA SRIA. DES. SOCIAL</v>
      </c>
      <c r="G4" s="21" t="s">
        <v>203</v>
      </c>
      <c r="H4" s="21" t="s">
        <v>204</v>
      </c>
      <c r="I4" s="21" t="s">
        <v>205</v>
      </c>
      <c r="J4" s="21" t="s">
        <v>206</v>
      </c>
      <c r="K4" s="22">
        <v>570</v>
      </c>
      <c r="L4" s="22">
        <v>0</v>
      </c>
      <c r="M4" s="21" t="s">
        <v>207</v>
      </c>
      <c r="N4" s="21" t="s">
        <v>208</v>
      </c>
      <c r="O4" s="21" t="s">
        <v>134</v>
      </c>
      <c r="P4" s="21" t="s">
        <v>135</v>
      </c>
      <c r="Q4" s="21" t="s">
        <v>136</v>
      </c>
      <c r="R4" s="21" t="s">
        <v>137</v>
      </c>
      <c r="S4" s="21" t="s">
        <v>209</v>
      </c>
    </row>
    <row r="5" spans="1:19" ht="15">
      <c r="A5" s="21" t="s">
        <v>188</v>
      </c>
      <c r="B5" s="21" t="s">
        <v>30</v>
      </c>
      <c r="C5" s="21" t="s">
        <v>31</v>
      </c>
      <c r="D5" s="21" t="s">
        <v>32</v>
      </c>
      <c r="E5" s="21" t="s">
        <v>202</v>
      </c>
      <c r="F5" s="21" t="str">
        <f t="shared" si="0"/>
        <v>CONSUMO DE ALIMENTOS DEL LIC. MIGUEL AVILA JAIMEDIR. GESTIËN DE REC. FEDERALES POR VIAJE A LA CD. DE M╔XICO EL 04 DE MARZO DE 2016, ASUNTO: SOLICITUD DE RECURSOS FED. PARA SRIA. DES. SOCIAL</v>
      </c>
      <c r="G5" s="21" t="s">
        <v>203</v>
      </c>
      <c r="H5" s="21" t="s">
        <v>204</v>
      </c>
      <c r="I5" s="21" t="s">
        <v>205</v>
      </c>
      <c r="J5" s="21" t="s">
        <v>206</v>
      </c>
      <c r="K5" s="22">
        <v>245</v>
      </c>
      <c r="L5" s="22">
        <v>0</v>
      </c>
      <c r="M5" s="21" t="s">
        <v>207</v>
      </c>
      <c r="N5" s="21" t="s">
        <v>208</v>
      </c>
      <c r="O5" s="21" t="s">
        <v>134</v>
      </c>
      <c r="P5" s="21" t="s">
        <v>135</v>
      </c>
      <c r="Q5" s="21" t="s">
        <v>136</v>
      </c>
      <c r="R5" s="21" t="s">
        <v>137</v>
      </c>
      <c r="S5" s="21" t="s">
        <v>209</v>
      </c>
    </row>
    <row r="6" spans="1:19" ht="15">
      <c r="A6" s="21" t="s">
        <v>189</v>
      </c>
      <c r="B6" s="21" t="s">
        <v>102</v>
      </c>
      <c r="C6" s="21" t="s">
        <v>158</v>
      </c>
      <c r="D6" s="21" t="s">
        <v>159</v>
      </c>
      <c r="E6" s="21" t="s">
        <v>190</v>
      </c>
      <c r="F6" s="21" t="str">
        <f t="shared" si="0"/>
        <v>CONSUMO DE ALIMENTOSLIC. SANDRA VILLARREAL BENAVIDES Y JESUS DE LA CRUZ HDZ, PROG. NACIONAL PARALA PREV SOC PARA LAVIOL Y DELINCUENCIA 2016, 08Y 09 DE MARZO 16,</v>
      </c>
      <c r="G6" s="21" t="s">
        <v>191</v>
      </c>
      <c r="H6" s="21" t="s">
        <v>192</v>
      </c>
      <c r="I6" s="21" t="s">
        <v>193</v>
      </c>
      <c r="J6" s="21" t="s">
        <v>194</v>
      </c>
      <c r="K6" s="22">
        <v>255</v>
      </c>
      <c r="L6" s="22">
        <v>0</v>
      </c>
      <c r="M6" s="21" t="s">
        <v>195</v>
      </c>
      <c r="N6" s="21" t="s">
        <v>196</v>
      </c>
      <c r="O6" s="21" t="s">
        <v>164</v>
      </c>
      <c r="P6" s="21" t="s">
        <v>165</v>
      </c>
      <c r="Q6" s="21" t="s">
        <v>166</v>
      </c>
      <c r="R6" s="21" t="s">
        <v>167</v>
      </c>
      <c r="S6" s="21" t="s">
        <v>197</v>
      </c>
    </row>
    <row r="7" spans="1:19" ht="15">
      <c r="A7" s="21" t="s">
        <v>189</v>
      </c>
      <c r="B7" s="21" t="s">
        <v>102</v>
      </c>
      <c r="C7" s="21" t="s">
        <v>158</v>
      </c>
      <c r="D7" s="21" t="s">
        <v>159</v>
      </c>
      <c r="E7" s="21" t="s">
        <v>190</v>
      </c>
      <c r="F7" s="21" t="str">
        <f t="shared" si="0"/>
        <v>CONSUMO DE ALIMENTOSLIC. SANDRA VILLARREAL BENAVIDES Y JESUS DE LA CRUZ HDZ, PROG. NACIONAL PARALA PREV SOC PARA LAVIOL Y DELINCUENCIA 2016, 08Y 09 DE MARZO 16,</v>
      </c>
      <c r="G7" s="21" t="s">
        <v>191</v>
      </c>
      <c r="H7" s="21" t="s">
        <v>192</v>
      </c>
      <c r="I7" s="21" t="s">
        <v>193</v>
      </c>
      <c r="J7" s="21" t="s">
        <v>194</v>
      </c>
      <c r="K7" s="22">
        <v>231</v>
      </c>
      <c r="L7" s="22">
        <v>0</v>
      </c>
      <c r="M7" s="21" t="s">
        <v>195</v>
      </c>
      <c r="N7" s="21" t="s">
        <v>196</v>
      </c>
      <c r="O7" s="21" t="s">
        <v>164</v>
      </c>
      <c r="P7" s="21" t="s">
        <v>165</v>
      </c>
      <c r="Q7" s="21" t="s">
        <v>166</v>
      </c>
      <c r="R7" s="21" t="s">
        <v>167</v>
      </c>
      <c r="S7" s="21" t="s">
        <v>197</v>
      </c>
    </row>
    <row r="8" spans="1:19" ht="15">
      <c r="A8" s="21" t="s">
        <v>189</v>
      </c>
      <c r="B8" s="21" t="s">
        <v>102</v>
      </c>
      <c r="C8" s="21" t="s">
        <v>158</v>
      </c>
      <c r="D8" s="21" t="s">
        <v>159</v>
      </c>
      <c r="E8" s="21" t="s">
        <v>190</v>
      </c>
      <c r="F8" s="21" t="str">
        <f t="shared" si="0"/>
        <v>CONSUMO DE ALIMENTOSLIC. SANDRA VILLARREAL BENAVIDES Y JESUS DE LA CRUZ HDZ, PROG. NACIONAL PARALA PREV SOC PARA LAVIOL Y DELINCUENCIA 2016, 08Y 09 DE MARZO 16,</v>
      </c>
      <c r="G8" s="21" t="s">
        <v>191</v>
      </c>
      <c r="H8" s="21" t="s">
        <v>192</v>
      </c>
      <c r="I8" s="21" t="s">
        <v>193</v>
      </c>
      <c r="J8" s="21" t="s">
        <v>194</v>
      </c>
      <c r="K8" s="22">
        <v>482</v>
      </c>
      <c r="L8" s="22">
        <v>0</v>
      </c>
      <c r="M8" s="21" t="s">
        <v>195</v>
      </c>
      <c r="N8" s="21" t="s">
        <v>196</v>
      </c>
      <c r="O8" s="21" t="s">
        <v>164</v>
      </c>
      <c r="P8" s="21" t="s">
        <v>165</v>
      </c>
      <c r="Q8" s="21" t="s">
        <v>166</v>
      </c>
      <c r="R8" s="21" t="s">
        <v>167</v>
      </c>
      <c r="S8" s="21" t="s">
        <v>197</v>
      </c>
    </row>
    <row r="9" spans="1:19" ht="15">
      <c r="A9" s="21" t="s">
        <v>189</v>
      </c>
      <c r="B9" s="21" t="s">
        <v>102</v>
      </c>
      <c r="C9" s="21" t="s">
        <v>158</v>
      </c>
      <c r="D9" s="21" t="s">
        <v>159</v>
      </c>
      <c r="E9" s="21" t="s">
        <v>190</v>
      </c>
      <c r="F9" s="21" t="str">
        <f t="shared" si="0"/>
        <v>HOSPEDAJE OPERADORA EJECUTIVA REFORMA SA CVLIC.SANDRA VILLARREAL BENAVIDES Y JESUS DE LA CRUZ HDZ, PROG. NACIONAL PARA LA PREV SOC PARA LAVIOLY DELINCUENCIA 2016, 08 Y 09 DE MARZO 16,</v>
      </c>
      <c r="G9" s="21" t="s">
        <v>198</v>
      </c>
      <c r="H9" s="21" t="s">
        <v>199</v>
      </c>
      <c r="I9" s="21" t="s">
        <v>200</v>
      </c>
      <c r="J9" s="21" t="s">
        <v>201</v>
      </c>
      <c r="K9" s="22">
        <v>2700</v>
      </c>
      <c r="L9" s="22">
        <v>0</v>
      </c>
      <c r="M9" s="21" t="s">
        <v>195</v>
      </c>
      <c r="N9" s="21" t="s">
        <v>196</v>
      </c>
      <c r="O9" s="21" t="s">
        <v>164</v>
      </c>
      <c r="P9" s="21" t="s">
        <v>165</v>
      </c>
      <c r="Q9" s="21" t="s">
        <v>166</v>
      </c>
      <c r="R9" s="21" t="s">
        <v>167</v>
      </c>
      <c r="S9" s="21" t="s">
        <v>197</v>
      </c>
    </row>
    <row r="10" spans="1:19" ht="15">
      <c r="A10" s="21" t="s">
        <v>189</v>
      </c>
      <c r="B10" s="21" t="s">
        <v>210</v>
      </c>
      <c r="C10" s="21" t="s">
        <v>211</v>
      </c>
      <c r="D10" s="21" t="s">
        <v>212</v>
      </c>
      <c r="E10" s="21" t="s">
        <v>213</v>
      </c>
      <c r="F10" s="21" t="str">
        <f t="shared" si="0"/>
        <v>CONSUMO DE ALIMENTOS  EN HOTEL SEVILLAVIAJE A LACD. DE MEXICO, D.F. 7,8 Y 9 DE MARZO2016,GESTIONAR FONDOS FEDERALES,SRIO. DE, LIC.LUIS A. SUSARREY FLORES</v>
      </c>
      <c r="G10" s="21" t="s">
        <v>214</v>
      </c>
      <c r="H10" s="21" t="s">
        <v>215</v>
      </c>
      <c r="I10" s="21" t="s">
        <v>216</v>
      </c>
      <c r="J10" s="21" t="s">
        <v>217</v>
      </c>
      <c r="K10" s="22">
        <v>176</v>
      </c>
      <c r="L10" s="22">
        <v>0</v>
      </c>
      <c r="M10" s="21" t="s">
        <v>218</v>
      </c>
      <c r="N10" s="21" t="s">
        <v>219</v>
      </c>
      <c r="O10" s="21" t="s">
        <v>220</v>
      </c>
      <c r="P10" s="21" t="s">
        <v>221</v>
      </c>
      <c r="Q10" s="21" t="s">
        <v>222</v>
      </c>
      <c r="R10" s="21" t="s">
        <v>223</v>
      </c>
      <c r="S10" s="21" t="s">
        <v>224</v>
      </c>
    </row>
    <row r="11" spans="1:19" ht="15">
      <c r="A11" s="21" t="s">
        <v>189</v>
      </c>
      <c r="B11" s="21" t="s">
        <v>210</v>
      </c>
      <c r="C11" s="21" t="s">
        <v>211</v>
      </c>
      <c r="D11" s="21" t="s">
        <v>212</v>
      </c>
      <c r="E11" s="21" t="s">
        <v>213</v>
      </c>
      <c r="F11" s="21" t="str">
        <f t="shared" si="0"/>
        <v>CONSUMO DE ALIMENTOS  HOTEL SEVILLAVIAJE A LA CD. DE MEXICO, D.F. 7,8 Y 9 DE MARZO2016,GESTIONARFONDOS FEDERALES,SRIO. DE, LIC.LUIS A. SUSARREYFLORES</v>
      </c>
      <c r="G11" s="21" t="s">
        <v>225</v>
      </c>
      <c r="H11" s="21" t="s">
        <v>226</v>
      </c>
      <c r="I11" s="21" t="s">
        <v>227</v>
      </c>
      <c r="J11" s="21" t="s">
        <v>228</v>
      </c>
      <c r="K11" s="22">
        <v>653</v>
      </c>
      <c r="L11" s="22">
        <v>0</v>
      </c>
      <c r="M11" s="21" t="s">
        <v>218</v>
      </c>
      <c r="N11" s="21" t="s">
        <v>219</v>
      </c>
      <c r="O11" s="21" t="s">
        <v>220</v>
      </c>
      <c r="P11" s="21" t="s">
        <v>221</v>
      </c>
      <c r="Q11" s="21" t="s">
        <v>222</v>
      </c>
      <c r="R11" s="21" t="s">
        <v>223</v>
      </c>
      <c r="S11" s="21" t="s">
        <v>224</v>
      </c>
    </row>
    <row r="12" spans="1:19" ht="15">
      <c r="A12" s="21" t="s">
        <v>189</v>
      </c>
      <c r="B12" s="21" t="s">
        <v>210</v>
      </c>
      <c r="C12" s="21" t="s">
        <v>211</v>
      </c>
      <c r="D12" s="21" t="s">
        <v>212</v>
      </c>
      <c r="E12" s="21" t="s">
        <v>213</v>
      </c>
      <c r="F12" s="21" t="str">
        <f t="shared" si="0"/>
        <v>CONSUMO DE ALIMENTOS  RESTAURANTE LA NUEVAVIAJEA LA CD. DE MEXICO, D.F. 7,8 Y 9 DE MARZO2016,GESTIONAR FONDOS FEDERALES,SRIO. DE, LIC.LUIS A. SUSARREY FLORES</v>
      </c>
      <c r="G12" s="21" t="s">
        <v>229</v>
      </c>
      <c r="H12" s="21" t="s">
        <v>230</v>
      </c>
      <c r="I12" s="21" t="s">
        <v>231</v>
      </c>
      <c r="J12" s="21" t="s">
        <v>232</v>
      </c>
      <c r="K12" s="22">
        <v>850</v>
      </c>
      <c r="L12" s="22">
        <v>0</v>
      </c>
      <c r="M12" s="21" t="s">
        <v>218</v>
      </c>
      <c r="N12" s="21" t="s">
        <v>219</v>
      </c>
      <c r="O12" s="21" t="s">
        <v>220</v>
      </c>
      <c r="P12" s="21" t="s">
        <v>221</v>
      </c>
      <c r="Q12" s="21" t="s">
        <v>222</v>
      </c>
      <c r="R12" s="21" t="s">
        <v>223</v>
      </c>
      <c r="S12" s="21" t="s">
        <v>224</v>
      </c>
    </row>
    <row r="13" spans="1:19" ht="15">
      <c r="A13" s="21" t="s">
        <v>189</v>
      </c>
      <c r="B13" s="21" t="s">
        <v>210</v>
      </c>
      <c r="C13" s="21" t="s">
        <v>211</v>
      </c>
      <c r="D13" s="21" t="s">
        <v>212</v>
      </c>
      <c r="E13" s="21" t="s">
        <v>213</v>
      </c>
      <c r="F13" s="21" t="str">
        <f t="shared" si="0"/>
        <v>CONSUMO DE ALIMENTOS  RESTAURANTE MIRALTOVIAJE ALA CD. DE MEXICO, D.F. 7,8 Y 9 DE MARZO2016,GESTIONAR FONDOS FEDERALES,SRIO. DE, LIC.LUIS A. SUSARREY FLORES</v>
      </c>
      <c r="G13" s="21" t="s">
        <v>233</v>
      </c>
      <c r="H13" s="21" t="s">
        <v>234</v>
      </c>
      <c r="I13" s="21" t="s">
        <v>235</v>
      </c>
      <c r="J13" s="21" t="s">
        <v>236</v>
      </c>
      <c r="K13" s="22">
        <v>392</v>
      </c>
      <c r="L13" s="22">
        <v>0</v>
      </c>
      <c r="M13" s="21" t="s">
        <v>218</v>
      </c>
      <c r="N13" s="21" t="s">
        <v>219</v>
      </c>
      <c r="O13" s="21" t="s">
        <v>220</v>
      </c>
      <c r="P13" s="21" t="s">
        <v>221</v>
      </c>
      <c r="Q13" s="21" t="s">
        <v>222</v>
      </c>
      <c r="R13" s="21" t="s">
        <v>223</v>
      </c>
      <c r="S13" s="21" t="s">
        <v>224</v>
      </c>
    </row>
    <row r="14" spans="1:19" ht="15">
      <c r="A14" s="21" t="s">
        <v>189</v>
      </c>
      <c r="B14" s="21" t="s">
        <v>210</v>
      </c>
      <c r="C14" s="21" t="s">
        <v>211</v>
      </c>
      <c r="D14" s="21" t="s">
        <v>212</v>
      </c>
      <c r="E14" s="21" t="s">
        <v>213</v>
      </c>
      <c r="F14" s="21" t="str">
        <f t="shared" si="0"/>
        <v>CONSUMO DE ALIMENTOS LA MEXICANAVIAJE A LA CD. DE MEXICO, D.F. 7,8 Y 9 DE MARZO2016,GESTIONAR FONDOS FEDERALES,SRIO. DE, LIC.LUIS A. SUSARREY FLORES</v>
      </c>
      <c r="G14" s="21" t="s">
        <v>237</v>
      </c>
      <c r="H14" s="21" t="s">
        <v>238</v>
      </c>
      <c r="I14" s="21" t="s">
        <v>239</v>
      </c>
      <c r="J14" s="21" t="s">
        <v>240</v>
      </c>
      <c r="K14" s="22">
        <v>585</v>
      </c>
      <c r="L14" s="22">
        <v>0</v>
      </c>
      <c r="M14" s="21" t="s">
        <v>218</v>
      </c>
      <c r="N14" s="21" t="s">
        <v>219</v>
      </c>
      <c r="O14" s="21" t="s">
        <v>220</v>
      </c>
      <c r="P14" s="21" t="s">
        <v>221</v>
      </c>
      <c r="Q14" s="21" t="s">
        <v>222</v>
      </c>
      <c r="R14" s="21" t="s">
        <v>223</v>
      </c>
      <c r="S14" s="21" t="s">
        <v>224</v>
      </c>
    </row>
    <row r="15" spans="1:19" ht="15">
      <c r="A15" s="21" t="s">
        <v>189</v>
      </c>
      <c r="B15" s="21" t="s">
        <v>210</v>
      </c>
      <c r="C15" s="21" t="s">
        <v>211</v>
      </c>
      <c r="D15" s="21" t="s">
        <v>212</v>
      </c>
      <c r="E15" s="21" t="s">
        <v>213</v>
      </c>
      <c r="F15" s="21" t="str">
        <f t="shared" si="0"/>
        <v>CONSUMO DE ALIMENTOSVIAJE A LA CD. DE MEXICO, D.F. 7,8 Y 9 DE MARZO2016,GESTIONAR FONDOS FEDERALES,SRIO. DE, LIC.LUIS A. SUSARREY FLORES</v>
      </c>
      <c r="G15" s="21" t="s">
        <v>241</v>
      </c>
      <c r="H15" s="21" t="s">
        <v>242</v>
      </c>
      <c r="I15" s="21" t="s">
        <v>243</v>
      </c>
      <c r="J15" s="21"/>
      <c r="K15" s="22">
        <v>29</v>
      </c>
      <c r="L15" s="22">
        <v>0</v>
      </c>
      <c r="M15" s="21" t="s">
        <v>218</v>
      </c>
      <c r="N15" s="21" t="s">
        <v>219</v>
      </c>
      <c r="O15" s="21" t="s">
        <v>220</v>
      </c>
      <c r="P15" s="21" t="s">
        <v>221</v>
      </c>
      <c r="Q15" s="21" t="s">
        <v>222</v>
      </c>
      <c r="R15" s="21" t="s">
        <v>223</v>
      </c>
      <c r="S15" s="21" t="s">
        <v>224</v>
      </c>
    </row>
    <row r="16" spans="1:19" ht="15">
      <c r="A16" s="21" t="s">
        <v>189</v>
      </c>
      <c r="B16" s="21" t="s">
        <v>210</v>
      </c>
      <c r="C16" s="21" t="s">
        <v>211</v>
      </c>
      <c r="D16" s="21" t="s">
        <v>212</v>
      </c>
      <c r="E16" s="21" t="s">
        <v>213</v>
      </c>
      <c r="F16" s="21" t="str">
        <f t="shared" si="0"/>
        <v>HOSPEDAJE Y CONSUMO DE ALIMENTOSVIAJE A LA CD. DE MEXICO, D.F. 7,8 Y 9 DE MARZO2016,GESTIONAR FONDOS FEDERALES,SRIO. DE, LIC.LUIS A. SUSARREY FLORES</v>
      </c>
      <c r="G16" s="21" t="s">
        <v>244</v>
      </c>
      <c r="H16" s="21" t="s">
        <v>238</v>
      </c>
      <c r="I16" s="21" t="s">
        <v>239</v>
      </c>
      <c r="J16" s="21" t="s">
        <v>240</v>
      </c>
      <c r="K16" s="22">
        <v>2727.13</v>
      </c>
      <c r="L16" s="22">
        <v>0</v>
      </c>
      <c r="M16" s="21" t="s">
        <v>218</v>
      </c>
      <c r="N16" s="21" t="s">
        <v>219</v>
      </c>
      <c r="O16" s="21" t="s">
        <v>220</v>
      </c>
      <c r="P16" s="21" t="s">
        <v>221</v>
      </c>
      <c r="Q16" s="21" t="s">
        <v>222</v>
      </c>
      <c r="R16" s="21" t="s">
        <v>223</v>
      </c>
      <c r="S16" s="21" t="s">
        <v>224</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N4"/>
  <sheetViews>
    <sheetView zoomScale="85" zoomScaleNormal="85" zoomScalePageLayoutView="0" workbookViewId="0" topLeftCell="A1">
      <selection activeCell="D6" sqref="D6"/>
    </sheetView>
  </sheetViews>
  <sheetFormatPr defaultColWidth="11.421875" defaultRowHeight="15"/>
  <cols>
    <col min="4" max="4" width="13.57421875" style="0" customWidth="1"/>
    <col min="5" max="5" width="15.8515625" style="8" customWidth="1"/>
    <col min="6" max="6" width="35.28125" style="19" customWidth="1"/>
  </cols>
  <sheetData>
    <row r="1" spans="1:14" ht="15">
      <c r="A1" s="21" t="s">
        <v>0</v>
      </c>
      <c r="B1" s="21" t="s">
        <v>1</v>
      </c>
      <c r="C1" s="21" t="s">
        <v>2</v>
      </c>
      <c r="D1" s="21" t="s">
        <v>3</v>
      </c>
      <c r="E1" s="7" t="s">
        <v>4</v>
      </c>
      <c r="F1" s="15"/>
      <c r="G1" s="13" t="s">
        <v>9</v>
      </c>
      <c r="H1" s="13" t="s">
        <v>10</v>
      </c>
      <c r="I1" s="21" t="s">
        <v>11</v>
      </c>
      <c r="J1" s="21" t="s">
        <v>12</v>
      </c>
      <c r="K1" s="21" t="s">
        <v>13</v>
      </c>
      <c r="L1" s="21" t="s">
        <v>14</v>
      </c>
      <c r="M1" s="21" t="s">
        <v>15</v>
      </c>
      <c r="N1" s="21" t="s">
        <v>16</v>
      </c>
    </row>
    <row r="2" spans="1:14" ht="90">
      <c r="A2" s="14" t="s">
        <v>245</v>
      </c>
      <c r="B2" s="14" t="s">
        <v>88</v>
      </c>
      <c r="C2" s="14" t="s">
        <v>246</v>
      </c>
      <c r="D2" s="14" t="s">
        <v>247</v>
      </c>
      <c r="E2" s="15" t="s">
        <v>248</v>
      </c>
      <c r="F2" s="15" t="s">
        <v>261</v>
      </c>
      <c r="G2" s="9">
        <v>80</v>
      </c>
      <c r="H2" s="9">
        <v>0</v>
      </c>
      <c r="I2" s="21" t="s">
        <v>249</v>
      </c>
      <c r="J2" s="21" t="s">
        <v>250</v>
      </c>
      <c r="K2" s="21" t="s">
        <v>251</v>
      </c>
      <c r="L2" s="21" t="s">
        <v>252</v>
      </c>
      <c r="M2" s="21" t="s">
        <v>253</v>
      </c>
      <c r="N2" s="21" t="s">
        <v>254</v>
      </c>
    </row>
    <row r="3" spans="1:14" ht="90">
      <c r="A3" s="14" t="s">
        <v>245</v>
      </c>
      <c r="B3" s="14" t="s">
        <v>88</v>
      </c>
      <c r="C3" s="14" t="s">
        <v>246</v>
      </c>
      <c r="D3" s="14" t="s">
        <v>247</v>
      </c>
      <c r="E3" s="15" t="s">
        <v>248</v>
      </c>
      <c r="F3" s="15" t="s">
        <v>260</v>
      </c>
      <c r="G3" s="9">
        <v>1553.5</v>
      </c>
      <c r="H3" s="9">
        <v>0</v>
      </c>
      <c r="I3" s="21" t="s">
        <v>249</v>
      </c>
      <c r="J3" s="21" t="s">
        <v>250</v>
      </c>
      <c r="K3" s="21" t="s">
        <v>251</v>
      </c>
      <c r="L3" s="21" t="s">
        <v>252</v>
      </c>
      <c r="M3" s="21" t="s">
        <v>253</v>
      </c>
      <c r="N3" s="21" t="s">
        <v>254</v>
      </c>
    </row>
    <row r="4" spans="1:14" ht="105">
      <c r="A4" s="14" t="s">
        <v>255</v>
      </c>
      <c r="B4" s="14" t="s">
        <v>30</v>
      </c>
      <c r="C4" s="14" t="s">
        <v>31</v>
      </c>
      <c r="D4" s="14" t="s">
        <v>32</v>
      </c>
      <c r="E4" s="15" t="s">
        <v>256</v>
      </c>
      <c r="F4" s="15" t="s">
        <v>262</v>
      </c>
      <c r="G4" s="9">
        <v>7680.16</v>
      </c>
      <c r="H4" s="9">
        <v>0</v>
      </c>
      <c r="I4" s="21" t="s">
        <v>257</v>
      </c>
      <c r="J4" s="21" t="s">
        <v>258</v>
      </c>
      <c r="K4" s="21" t="s">
        <v>37</v>
      </c>
      <c r="L4" s="21" t="s">
        <v>38</v>
      </c>
      <c r="M4" s="21" t="s">
        <v>39</v>
      </c>
      <c r="N4" s="21" t="s">
        <v>259</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O94"/>
  <sheetViews>
    <sheetView zoomScale="85" zoomScaleNormal="85" zoomScalePageLayoutView="0" workbookViewId="0" topLeftCell="A86">
      <selection activeCell="B94" sqref="B94"/>
    </sheetView>
  </sheetViews>
  <sheetFormatPr defaultColWidth="11.421875" defaultRowHeight="15"/>
  <cols>
    <col min="1" max="1" width="11.421875" style="10" customWidth="1"/>
    <col min="2" max="2" width="65.7109375" style="19" customWidth="1"/>
    <col min="3" max="3" width="11.421875" style="9" customWidth="1"/>
    <col min="4" max="8" width="11.421875" style="10" customWidth="1"/>
    <col min="9" max="9" width="11.421875" style="9" customWidth="1"/>
    <col min="10" max="11" width="11.421875" style="10" customWidth="1"/>
    <col min="12" max="12" width="13.00390625" style="10" customWidth="1"/>
    <col min="13" max="16384" width="11.421875" style="10" customWidth="1"/>
  </cols>
  <sheetData>
    <row r="1" spans="1:15" ht="15">
      <c r="A1" s="14" t="s">
        <v>0</v>
      </c>
      <c r="B1" s="15"/>
      <c r="C1" s="9" t="s">
        <v>9</v>
      </c>
      <c r="D1" s="14" t="s">
        <v>11</v>
      </c>
      <c r="E1" s="14" t="s">
        <v>12</v>
      </c>
      <c r="F1" s="14" t="s">
        <v>13</v>
      </c>
      <c r="G1" s="14" t="s">
        <v>14</v>
      </c>
      <c r="H1" s="14" t="s">
        <v>15</v>
      </c>
      <c r="I1" s="9" t="s">
        <v>10</v>
      </c>
      <c r="J1" s="14" t="s">
        <v>1</v>
      </c>
      <c r="K1" s="14" t="s">
        <v>2</v>
      </c>
      <c r="L1" s="14" t="s">
        <v>3</v>
      </c>
      <c r="M1" s="14" t="s">
        <v>4</v>
      </c>
      <c r="N1" s="14" t="s">
        <v>16</v>
      </c>
      <c r="O1" s="14" t="s">
        <v>60</v>
      </c>
    </row>
    <row r="2" spans="1:15" ht="60">
      <c r="A2" s="14" t="s">
        <v>333</v>
      </c>
      <c r="B2" s="15" t="s">
        <v>388</v>
      </c>
      <c r="C2" s="9">
        <v>64.4</v>
      </c>
      <c r="D2" s="14" t="s">
        <v>337</v>
      </c>
      <c r="E2" s="14" t="s">
        <v>338</v>
      </c>
      <c r="F2" s="14" t="s">
        <v>339</v>
      </c>
      <c r="G2" s="14" t="s">
        <v>340</v>
      </c>
      <c r="H2" s="14" t="s">
        <v>342</v>
      </c>
      <c r="I2" s="9">
        <v>0</v>
      </c>
      <c r="J2" s="14" t="s">
        <v>273</v>
      </c>
      <c r="K2" s="14" t="s">
        <v>334</v>
      </c>
      <c r="L2" s="14" t="s">
        <v>335</v>
      </c>
      <c r="M2" s="14" t="s">
        <v>336</v>
      </c>
      <c r="N2" s="14" t="s">
        <v>343</v>
      </c>
      <c r="O2" s="14" t="s">
        <v>341</v>
      </c>
    </row>
    <row r="3" spans="1:15" ht="45">
      <c r="A3" s="14" t="s">
        <v>333</v>
      </c>
      <c r="B3" s="15" t="s">
        <v>389</v>
      </c>
      <c r="C3" s="9">
        <v>1231.33</v>
      </c>
      <c r="D3" s="14" t="s">
        <v>337</v>
      </c>
      <c r="E3" s="14" t="s">
        <v>338</v>
      </c>
      <c r="F3" s="14" t="s">
        <v>339</v>
      </c>
      <c r="G3" s="14" t="s">
        <v>340</v>
      </c>
      <c r="H3" s="14" t="s">
        <v>342</v>
      </c>
      <c r="I3" s="9">
        <v>0</v>
      </c>
      <c r="J3" s="14" t="s">
        <v>273</v>
      </c>
      <c r="K3" s="14" t="s">
        <v>334</v>
      </c>
      <c r="L3" s="14" t="s">
        <v>335</v>
      </c>
      <c r="M3" s="14" t="s">
        <v>336</v>
      </c>
      <c r="N3" s="14" t="s">
        <v>343</v>
      </c>
      <c r="O3" s="14" t="s">
        <v>341</v>
      </c>
    </row>
    <row r="4" spans="1:15" ht="45">
      <c r="A4" s="14" t="s">
        <v>333</v>
      </c>
      <c r="B4" s="15" t="s">
        <v>389</v>
      </c>
      <c r="C4" s="9">
        <v>614.38</v>
      </c>
      <c r="D4" s="14" t="s">
        <v>337</v>
      </c>
      <c r="E4" s="14" t="s">
        <v>338</v>
      </c>
      <c r="F4" s="14" t="s">
        <v>339</v>
      </c>
      <c r="G4" s="14" t="s">
        <v>340</v>
      </c>
      <c r="H4" s="14" t="s">
        <v>342</v>
      </c>
      <c r="I4" s="9">
        <v>0</v>
      </c>
      <c r="J4" s="14" t="s">
        <v>273</v>
      </c>
      <c r="K4" s="14" t="s">
        <v>334</v>
      </c>
      <c r="L4" s="14" t="s">
        <v>335</v>
      </c>
      <c r="M4" s="14" t="s">
        <v>336</v>
      </c>
      <c r="N4" s="14" t="s">
        <v>343</v>
      </c>
      <c r="O4" s="14" t="s">
        <v>341</v>
      </c>
    </row>
    <row r="5" spans="1:15" ht="45">
      <c r="A5" s="14" t="s">
        <v>333</v>
      </c>
      <c r="B5" s="15" t="s">
        <v>389</v>
      </c>
      <c r="C5" s="9">
        <v>616.96</v>
      </c>
      <c r="D5" s="14" t="s">
        <v>337</v>
      </c>
      <c r="E5" s="14" t="s">
        <v>338</v>
      </c>
      <c r="F5" s="14" t="s">
        <v>339</v>
      </c>
      <c r="G5" s="14" t="s">
        <v>340</v>
      </c>
      <c r="H5" s="14" t="s">
        <v>342</v>
      </c>
      <c r="I5" s="9">
        <v>0</v>
      </c>
      <c r="J5" s="14" t="s">
        <v>273</v>
      </c>
      <c r="K5" s="14" t="s">
        <v>334</v>
      </c>
      <c r="L5" s="14" t="s">
        <v>335</v>
      </c>
      <c r="M5" s="14" t="s">
        <v>336</v>
      </c>
      <c r="N5" s="14" t="s">
        <v>343</v>
      </c>
      <c r="O5" s="14" t="s">
        <v>341</v>
      </c>
    </row>
    <row r="6" spans="1:15" ht="45">
      <c r="A6" s="14" t="s">
        <v>333</v>
      </c>
      <c r="B6" s="15" t="s">
        <v>389</v>
      </c>
      <c r="C6" s="9">
        <v>139.48</v>
      </c>
      <c r="D6" s="14" t="s">
        <v>337</v>
      </c>
      <c r="E6" s="14" t="s">
        <v>338</v>
      </c>
      <c r="F6" s="14" t="s">
        <v>339</v>
      </c>
      <c r="G6" s="14" t="s">
        <v>340</v>
      </c>
      <c r="H6" s="14" t="s">
        <v>342</v>
      </c>
      <c r="I6" s="9">
        <v>0</v>
      </c>
      <c r="J6" s="14" t="s">
        <v>273</v>
      </c>
      <c r="K6" s="14" t="s">
        <v>334</v>
      </c>
      <c r="L6" s="14" t="s">
        <v>335</v>
      </c>
      <c r="M6" s="14" t="s">
        <v>336</v>
      </c>
      <c r="N6" s="14" t="s">
        <v>343</v>
      </c>
      <c r="O6" s="14" t="s">
        <v>341</v>
      </c>
    </row>
    <row r="7" spans="1:15" ht="45">
      <c r="A7" s="14" t="s">
        <v>333</v>
      </c>
      <c r="B7" s="15" t="s">
        <v>389</v>
      </c>
      <c r="C7" s="9">
        <v>614.38</v>
      </c>
      <c r="D7" s="14" t="s">
        <v>337</v>
      </c>
      <c r="E7" s="14" t="s">
        <v>338</v>
      </c>
      <c r="F7" s="14" t="s">
        <v>339</v>
      </c>
      <c r="G7" s="14" t="s">
        <v>340</v>
      </c>
      <c r="H7" s="14" t="s">
        <v>342</v>
      </c>
      <c r="I7" s="9">
        <v>0</v>
      </c>
      <c r="J7" s="14" t="s">
        <v>273</v>
      </c>
      <c r="K7" s="14" t="s">
        <v>334</v>
      </c>
      <c r="L7" s="14" t="s">
        <v>335</v>
      </c>
      <c r="M7" s="14" t="s">
        <v>336</v>
      </c>
      <c r="N7" s="14" t="s">
        <v>343</v>
      </c>
      <c r="O7" s="14" t="s">
        <v>341</v>
      </c>
    </row>
    <row r="8" spans="1:15" ht="45">
      <c r="A8" s="14" t="s">
        <v>333</v>
      </c>
      <c r="B8" s="15" t="s">
        <v>389</v>
      </c>
      <c r="C8" s="9">
        <v>616.96</v>
      </c>
      <c r="D8" s="14" t="s">
        <v>337</v>
      </c>
      <c r="E8" s="14" t="s">
        <v>338</v>
      </c>
      <c r="F8" s="14" t="s">
        <v>339</v>
      </c>
      <c r="G8" s="14" t="s">
        <v>340</v>
      </c>
      <c r="H8" s="14" t="s">
        <v>342</v>
      </c>
      <c r="I8" s="9">
        <v>0</v>
      </c>
      <c r="J8" s="14" t="s">
        <v>273</v>
      </c>
      <c r="K8" s="14" t="s">
        <v>334</v>
      </c>
      <c r="L8" s="14" t="s">
        <v>335</v>
      </c>
      <c r="M8" s="14" t="s">
        <v>336</v>
      </c>
      <c r="N8" s="14" t="s">
        <v>343</v>
      </c>
      <c r="O8" s="14" t="s">
        <v>341</v>
      </c>
    </row>
    <row r="9" spans="1:15" ht="45">
      <c r="A9" s="14" t="s">
        <v>333</v>
      </c>
      <c r="B9" s="15" t="s">
        <v>389</v>
      </c>
      <c r="C9" s="9">
        <v>105.25</v>
      </c>
      <c r="D9" s="14" t="s">
        <v>337</v>
      </c>
      <c r="E9" s="14" t="s">
        <v>338</v>
      </c>
      <c r="F9" s="14" t="s">
        <v>339</v>
      </c>
      <c r="G9" s="14" t="s">
        <v>340</v>
      </c>
      <c r="H9" s="14" t="s">
        <v>342</v>
      </c>
      <c r="I9" s="9">
        <v>0</v>
      </c>
      <c r="J9" s="14" t="s">
        <v>273</v>
      </c>
      <c r="K9" s="14" t="s">
        <v>334</v>
      </c>
      <c r="L9" s="14" t="s">
        <v>335</v>
      </c>
      <c r="M9" s="14" t="s">
        <v>336</v>
      </c>
      <c r="N9" s="14" t="s">
        <v>343</v>
      </c>
      <c r="O9" s="14" t="s">
        <v>341</v>
      </c>
    </row>
    <row r="10" spans="1:15" ht="45">
      <c r="A10" s="14" t="s">
        <v>333</v>
      </c>
      <c r="B10" s="15" t="s">
        <v>389</v>
      </c>
      <c r="C10" s="9">
        <v>147.2</v>
      </c>
      <c r="D10" s="14" t="s">
        <v>337</v>
      </c>
      <c r="E10" s="14" t="s">
        <v>338</v>
      </c>
      <c r="F10" s="14" t="s">
        <v>339</v>
      </c>
      <c r="G10" s="14" t="s">
        <v>340</v>
      </c>
      <c r="H10" s="14" t="s">
        <v>342</v>
      </c>
      <c r="I10" s="9">
        <v>0</v>
      </c>
      <c r="J10" s="14" t="s">
        <v>273</v>
      </c>
      <c r="K10" s="14" t="s">
        <v>334</v>
      </c>
      <c r="L10" s="14" t="s">
        <v>335</v>
      </c>
      <c r="M10" s="14" t="s">
        <v>336</v>
      </c>
      <c r="N10" s="14" t="s">
        <v>343</v>
      </c>
      <c r="O10" s="14" t="s">
        <v>341</v>
      </c>
    </row>
    <row r="11" spans="1:15" ht="45">
      <c r="A11" s="14" t="s">
        <v>333</v>
      </c>
      <c r="B11" s="15" t="s">
        <v>389</v>
      </c>
      <c r="C11" s="9">
        <v>109.48</v>
      </c>
      <c r="D11" s="14" t="s">
        <v>337</v>
      </c>
      <c r="E11" s="14" t="s">
        <v>338</v>
      </c>
      <c r="F11" s="14" t="s">
        <v>339</v>
      </c>
      <c r="G11" s="14" t="s">
        <v>340</v>
      </c>
      <c r="H11" s="14" t="s">
        <v>342</v>
      </c>
      <c r="I11" s="9">
        <v>0</v>
      </c>
      <c r="J11" s="14" t="s">
        <v>273</v>
      </c>
      <c r="K11" s="14" t="s">
        <v>334</v>
      </c>
      <c r="L11" s="14" t="s">
        <v>335</v>
      </c>
      <c r="M11" s="14" t="s">
        <v>336</v>
      </c>
      <c r="N11" s="14" t="s">
        <v>343</v>
      </c>
      <c r="O11" s="14" t="s">
        <v>341</v>
      </c>
    </row>
    <row r="12" spans="1:15" ht="45">
      <c r="A12" s="14" t="s">
        <v>333</v>
      </c>
      <c r="B12" s="15" t="s">
        <v>389</v>
      </c>
      <c r="C12" s="9">
        <v>331.94</v>
      </c>
      <c r="D12" s="14" t="s">
        <v>337</v>
      </c>
      <c r="E12" s="14" t="s">
        <v>338</v>
      </c>
      <c r="F12" s="14" t="s">
        <v>339</v>
      </c>
      <c r="G12" s="14" t="s">
        <v>340</v>
      </c>
      <c r="H12" s="14" t="s">
        <v>342</v>
      </c>
      <c r="I12" s="9">
        <v>0</v>
      </c>
      <c r="J12" s="14" t="s">
        <v>273</v>
      </c>
      <c r="K12" s="14" t="s">
        <v>334</v>
      </c>
      <c r="L12" s="14" t="s">
        <v>335</v>
      </c>
      <c r="M12" s="14" t="s">
        <v>336</v>
      </c>
      <c r="N12" s="14" t="s">
        <v>343</v>
      </c>
      <c r="O12" s="14" t="s">
        <v>341</v>
      </c>
    </row>
    <row r="13" spans="1:15" ht="45">
      <c r="A13" s="14" t="s">
        <v>333</v>
      </c>
      <c r="B13" s="15" t="s">
        <v>389</v>
      </c>
      <c r="C13" s="9">
        <v>218.78</v>
      </c>
      <c r="D13" s="14" t="s">
        <v>337</v>
      </c>
      <c r="E13" s="14" t="s">
        <v>338</v>
      </c>
      <c r="F13" s="14" t="s">
        <v>339</v>
      </c>
      <c r="G13" s="14" t="s">
        <v>340</v>
      </c>
      <c r="H13" s="14" t="s">
        <v>342</v>
      </c>
      <c r="I13" s="9">
        <v>0</v>
      </c>
      <c r="J13" s="14" t="s">
        <v>273</v>
      </c>
      <c r="K13" s="14" t="s">
        <v>334</v>
      </c>
      <c r="L13" s="14" t="s">
        <v>335</v>
      </c>
      <c r="M13" s="14" t="s">
        <v>336</v>
      </c>
      <c r="N13" s="14" t="s">
        <v>343</v>
      </c>
      <c r="O13" s="14" t="s">
        <v>341</v>
      </c>
    </row>
    <row r="14" spans="1:15" ht="45">
      <c r="A14" s="14" t="s">
        <v>333</v>
      </c>
      <c r="B14" s="15" t="s">
        <v>389</v>
      </c>
      <c r="C14" s="9">
        <v>427.8</v>
      </c>
      <c r="D14" s="14" t="s">
        <v>337</v>
      </c>
      <c r="E14" s="14" t="s">
        <v>338</v>
      </c>
      <c r="F14" s="14" t="s">
        <v>339</v>
      </c>
      <c r="G14" s="14" t="s">
        <v>340</v>
      </c>
      <c r="H14" s="14" t="s">
        <v>342</v>
      </c>
      <c r="I14" s="9">
        <v>0</v>
      </c>
      <c r="J14" s="14" t="s">
        <v>273</v>
      </c>
      <c r="K14" s="14" t="s">
        <v>334</v>
      </c>
      <c r="L14" s="14" t="s">
        <v>335</v>
      </c>
      <c r="M14" s="14" t="s">
        <v>336</v>
      </c>
      <c r="N14" s="14" t="s">
        <v>343</v>
      </c>
      <c r="O14" s="14" t="s">
        <v>341</v>
      </c>
    </row>
    <row r="15" spans="1:15" ht="45">
      <c r="A15" s="14" t="s">
        <v>333</v>
      </c>
      <c r="B15" s="15" t="s">
        <v>389</v>
      </c>
      <c r="C15" s="9">
        <v>218.78</v>
      </c>
      <c r="D15" s="14" t="s">
        <v>337</v>
      </c>
      <c r="E15" s="14" t="s">
        <v>338</v>
      </c>
      <c r="F15" s="14" t="s">
        <v>339</v>
      </c>
      <c r="G15" s="14" t="s">
        <v>340</v>
      </c>
      <c r="H15" s="14" t="s">
        <v>342</v>
      </c>
      <c r="I15" s="9">
        <v>0</v>
      </c>
      <c r="J15" s="14" t="s">
        <v>273</v>
      </c>
      <c r="K15" s="14" t="s">
        <v>334</v>
      </c>
      <c r="L15" s="14" t="s">
        <v>335</v>
      </c>
      <c r="M15" s="14" t="s">
        <v>336</v>
      </c>
      <c r="N15" s="14" t="s">
        <v>343</v>
      </c>
      <c r="O15" s="14" t="s">
        <v>341</v>
      </c>
    </row>
    <row r="16" spans="1:15" ht="45">
      <c r="A16" s="14" t="s">
        <v>333</v>
      </c>
      <c r="B16" s="15" t="s">
        <v>389</v>
      </c>
      <c r="C16" s="9">
        <v>586.78</v>
      </c>
      <c r="D16" s="14" t="s">
        <v>337</v>
      </c>
      <c r="E16" s="14" t="s">
        <v>338</v>
      </c>
      <c r="F16" s="14" t="s">
        <v>339</v>
      </c>
      <c r="G16" s="14" t="s">
        <v>340</v>
      </c>
      <c r="H16" s="14" t="s">
        <v>342</v>
      </c>
      <c r="I16" s="9">
        <v>0</v>
      </c>
      <c r="J16" s="14" t="s">
        <v>273</v>
      </c>
      <c r="K16" s="14" t="s">
        <v>334</v>
      </c>
      <c r="L16" s="14" t="s">
        <v>335</v>
      </c>
      <c r="M16" s="14" t="s">
        <v>336</v>
      </c>
      <c r="N16" s="14" t="s">
        <v>343</v>
      </c>
      <c r="O16" s="14" t="s">
        <v>341</v>
      </c>
    </row>
    <row r="17" spans="1:15" ht="45">
      <c r="A17" s="14" t="s">
        <v>333</v>
      </c>
      <c r="B17" s="15" t="s">
        <v>389</v>
      </c>
      <c r="C17" s="9">
        <v>71.76</v>
      </c>
      <c r="D17" s="14" t="s">
        <v>337</v>
      </c>
      <c r="E17" s="14" t="s">
        <v>338</v>
      </c>
      <c r="F17" s="14" t="s">
        <v>339</v>
      </c>
      <c r="G17" s="14" t="s">
        <v>340</v>
      </c>
      <c r="H17" s="14" t="s">
        <v>342</v>
      </c>
      <c r="I17" s="9">
        <v>0</v>
      </c>
      <c r="J17" s="14" t="s">
        <v>273</v>
      </c>
      <c r="K17" s="14" t="s">
        <v>334</v>
      </c>
      <c r="L17" s="14" t="s">
        <v>335</v>
      </c>
      <c r="M17" s="14" t="s">
        <v>336</v>
      </c>
      <c r="N17" s="14" t="s">
        <v>343</v>
      </c>
      <c r="O17" s="14" t="s">
        <v>341</v>
      </c>
    </row>
    <row r="18" spans="1:15" ht="45">
      <c r="A18" s="14" t="s">
        <v>333</v>
      </c>
      <c r="B18" s="15" t="s">
        <v>389</v>
      </c>
      <c r="C18" s="9">
        <v>29.63</v>
      </c>
      <c r="D18" s="14" t="s">
        <v>337</v>
      </c>
      <c r="E18" s="14" t="s">
        <v>338</v>
      </c>
      <c r="F18" s="14" t="s">
        <v>339</v>
      </c>
      <c r="G18" s="14" t="s">
        <v>340</v>
      </c>
      <c r="H18" s="14" t="s">
        <v>342</v>
      </c>
      <c r="I18" s="9">
        <v>0</v>
      </c>
      <c r="J18" s="14" t="s">
        <v>273</v>
      </c>
      <c r="K18" s="14" t="s">
        <v>334</v>
      </c>
      <c r="L18" s="14" t="s">
        <v>335</v>
      </c>
      <c r="M18" s="14" t="s">
        <v>336</v>
      </c>
      <c r="N18" s="14" t="s">
        <v>343</v>
      </c>
      <c r="O18" s="14" t="s">
        <v>341</v>
      </c>
    </row>
    <row r="19" spans="1:15" ht="45">
      <c r="A19" s="14" t="s">
        <v>333</v>
      </c>
      <c r="B19" s="15" t="s">
        <v>389</v>
      </c>
      <c r="C19" s="9">
        <v>155.3</v>
      </c>
      <c r="D19" s="14" t="s">
        <v>337</v>
      </c>
      <c r="E19" s="14" t="s">
        <v>338</v>
      </c>
      <c r="F19" s="14" t="s">
        <v>339</v>
      </c>
      <c r="G19" s="14" t="s">
        <v>340</v>
      </c>
      <c r="H19" s="14" t="s">
        <v>342</v>
      </c>
      <c r="I19" s="9">
        <v>0</v>
      </c>
      <c r="J19" s="14" t="s">
        <v>273</v>
      </c>
      <c r="K19" s="14" t="s">
        <v>334</v>
      </c>
      <c r="L19" s="14" t="s">
        <v>335</v>
      </c>
      <c r="M19" s="14" t="s">
        <v>336</v>
      </c>
      <c r="N19" s="14" t="s">
        <v>343</v>
      </c>
      <c r="O19" s="14" t="s">
        <v>341</v>
      </c>
    </row>
    <row r="20" spans="1:15" ht="45">
      <c r="A20" s="14" t="s">
        <v>333</v>
      </c>
      <c r="B20" s="15" t="s">
        <v>389</v>
      </c>
      <c r="C20" s="9">
        <v>606.84</v>
      </c>
      <c r="D20" s="14" t="s">
        <v>337</v>
      </c>
      <c r="E20" s="14" t="s">
        <v>338</v>
      </c>
      <c r="F20" s="14" t="s">
        <v>339</v>
      </c>
      <c r="G20" s="14" t="s">
        <v>340</v>
      </c>
      <c r="H20" s="14" t="s">
        <v>342</v>
      </c>
      <c r="I20" s="9">
        <v>0</v>
      </c>
      <c r="J20" s="14" t="s">
        <v>273</v>
      </c>
      <c r="K20" s="14" t="s">
        <v>334</v>
      </c>
      <c r="L20" s="14" t="s">
        <v>335</v>
      </c>
      <c r="M20" s="14" t="s">
        <v>336</v>
      </c>
      <c r="N20" s="14" t="s">
        <v>343</v>
      </c>
      <c r="O20" s="14" t="s">
        <v>341</v>
      </c>
    </row>
    <row r="21" spans="1:15" ht="45">
      <c r="A21" s="14" t="s">
        <v>333</v>
      </c>
      <c r="B21" s="15" t="s">
        <v>389</v>
      </c>
      <c r="C21" s="9">
        <v>606.84</v>
      </c>
      <c r="D21" s="14" t="s">
        <v>337</v>
      </c>
      <c r="E21" s="14" t="s">
        <v>338</v>
      </c>
      <c r="F21" s="14" t="s">
        <v>339</v>
      </c>
      <c r="G21" s="14" t="s">
        <v>340</v>
      </c>
      <c r="H21" s="14" t="s">
        <v>342</v>
      </c>
      <c r="I21" s="9">
        <v>0</v>
      </c>
      <c r="J21" s="14" t="s">
        <v>273</v>
      </c>
      <c r="K21" s="14" t="s">
        <v>334</v>
      </c>
      <c r="L21" s="14" t="s">
        <v>335</v>
      </c>
      <c r="M21" s="14" t="s">
        <v>336</v>
      </c>
      <c r="N21" s="14" t="s">
        <v>343</v>
      </c>
      <c r="O21" s="14" t="s">
        <v>341</v>
      </c>
    </row>
    <row r="22" spans="1:15" ht="45">
      <c r="A22" s="14" t="s">
        <v>333</v>
      </c>
      <c r="B22" s="15" t="s">
        <v>411</v>
      </c>
      <c r="C22" s="9">
        <v>3802.18</v>
      </c>
      <c r="D22" s="14" t="s">
        <v>337</v>
      </c>
      <c r="E22" s="14" t="s">
        <v>338</v>
      </c>
      <c r="F22" s="14" t="s">
        <v>339</v>
      </c>
      <c r="G22" s="14" t="s">
        <v>340</v>
      </c>
      <c r="H22" s="14" t="s">
        <v>342</v>
      </c>
      <c r="I22" s="9">
        <v>0</v>
      </c>
      <c r="J22" s="14" t="s">
        <v>273</v>
      </c>
      <c r="K22" s="14" t="s">
        <v>334</v>
      </c>
      <c r="L22" s="14" t="s">
        <v>335</v>
      </c>
      <c r="M22" s="14" t="s">
        <v>336</v>
      </c>
      <c r="N22" s="14" t="s">
        <v>343</v>
      </c>
      <c r="O22" s="14" t="s">
        <v>341</v>
      </c>
    </row>
    <row r="23" spans="1:15" ht="45">
      <c r="A23" s="14" t="s">
        <v>333</v>
      </c>
      <c r="B23" s="15" t="s">
        <v>412</v>
      </c>
      <c r="C23" s="9">
        <v>3802.18</v>
      </c>
      <c r="D23" s="14" t="s">
        <v>337</v>
      </c>
      <c r="E23" s="14" t="s">
        <v>338</v>
      </c>
      <c r="F23" s="14" t="s">
        <v>339</v>
      </c>
      <c r="G23" s="14" t="s">
        <v>340</v>
      </c>
      <c r="H23" s="14" t="s">
        <v>342</v>
      </c>
      <c r="I23" s="9">
        <v>0</v>
      </c>
      <c r="J23" s="14" t="s">
        <v>273</v>
      </c>
      <c r="K23" s="14" t="s">
        <v>334</v>
      </c>
      <c r="L23" s="14" t="s">
        <v>335</v>
      </c>
      <c r="M23" s="14" t="s">
        <v>336</v>
      </c>
      <c r="N23" s="14" t="s">
        <v>343</v>
      </c>
      <c r="O23" s="14" t="s">
        <v>341</v>
      </c>
    </row>
    <row r="24" spans="1:15" ht="60">
      <c r="A24" s="14" t="s">
        <v>333</v>
      </c>
      <c r="B24" s="15" t="s">
        <v>390</v>
      </c>
      <c r="C24" s="9">
        <v>205</v>
      </c>
      <c r="D24" s="14" t="s">
        <v>337</v>
      </c>
      <c r="E24" s="14" t="s">
        <v>338</v>
      </c>
      <c r="F24" s="14" t="s">
        <v>339</v>
      </c>
      <c r="G24" s="14" t="s">
        <v>340</v>
      </c>
      <c r="H24" s="14" t="s">
        <v>342</v>
      </c>
      <c r="I24" s="9">
        <v>0</v>
      </c>
      <c r="J24" s="14" t="s">
        <v>273</v>
      </c>
      <c r="K24" s="14" t="s">
        <v>334</v>
      </c>
      <c r="L24" s="14" t="s">
        <v>335</v>
      </c>
      <c r="M24" s="14" t="s">
        <v>336</v>
      </c>
      <c r="N24" s="14" t="s">
        <v>343</v>
      </c>
      <c r="O24" s="14" t="s">
        <v>341</v>
      </c>
    </row>
    <row r="25" spans="1:15" ht="60">
      <c r="A25" s="14" t="s">
        <v>333</v>
      </c>
      <c r="B25" s="15" t="s">
        <v>390</v>
      </c>
      <c r="C25" s="9">
        <v>205</v>
      </c>
      <c r="D25" s="14" t="s">
        <v>337</v>
      </c>
      <c r="E25" s="14" t="s">
        <v>338</v>
      </c>
      <c r="F25" s="14" t="s">
        <v>339</v>
      </c>
      <c r="G25" s="14" t="s">
        <v>340</v>
      </c>
      <c r="H25" s="14" t="s">
        <v>342</v>
      </c>
      <c r="I25" s="9">
        <v>0</v>
      </c>
      <c r="J25" s="14" t="s">
        <v>273</v>
      </c>
      <c r="K25" s="14" t="s">
        <v>334</v>
      </c>
      <c r="L25" s="14" t="s">
        <v>335</v>
      </c>
      <c r="M25" s="14" t="s">
        <v>336</v>
      </c>
      <c r="N25" s="14" t="s">
        <v>343</v>
      </c>
      <c r="O25" s="14" t="s">
        <v>341</v>
      </c>
    </row>
    <row r="26" spans="1:15" ht="60">
      <c r="A26" s="14" t="s">
        <v>333</v>
      </c>
      <c r="B26" s="15" t="s">
        <v>390</v>
      </c>
      <c r="C26" s="9">
        <v>26</v>
      </c>
      <c r="D26" s="14" t="s">
        <v>337</v>
      </c>
      <c r="E26" s="14" t="s">
        <v>338</v>
      </c>
      <c r="F26" s="14" t="s">
        <v>339</v>
      </c>
      <c r="G26" s="14" t="s">
        <v>340</v>
      </c>
      <c r="H26" s="14" t="s">
        <v>342</v>
      </c>
      <c r="I26" s="9">
        <v>0</v>
      </c>
      <c r="J26" s="14" t="s">
        <v>273</v>
      </c>
      <c r="K26" s="14" t="s">
        <v>334</v>
      </c>
      <c r="L26" s="14" t="s">
        <v>335</v>
      </c>
      <c r="M26" s="14" t="s">
        <v>336</v>
      </c>
      <c r="N26" s="14" t="s">
        <v>343</v>
      </c>
      <c r="O26" s="14" t="s">
        <v>341</v>
      </c>
    </row>
    <row r="27" spans="1:15" ht="60">
      <c r="A27" s="14" t="s">
        <v>333</v>
      </c>
      <c r="B27" s="15" t="s">
        <v>391</v>
      </c>
      <c r="C27" s="9">
        <v>110.4</v>
      </c>
      <c r="D27" s="14" t="s">
        <v>337</v>
      </c>
      <c r="E27" s="14" t="s">
        <v>338</v>
      </c>
      <c r="F27" s="14" t="s">
        <v>339</v>
      </c>
      <c r="G27" s="14" t="s">
        <v>340</v>
      </c>
      <c r="H27" s="14" t="s">
        <v>342</v>
      </c>
      <c r="I27" s="9">
        <v>0</v>
      </c>
      <c r="J27" s="14" t="s">
        <v>273</v>
      </c>
      <c r="K27" s="14" t="s">
        <v>334</v>
      </c>
      <c r="L27" s="14" t="s">
        <v>335</v>
      </c>
      <c r="M27" s="14" t="s">
        <v>336</v>
      </c>
      <c r="N27" s="14" t="s">
        <v>343</v>
      </c>
      <c r="O27" s="14" t="s">
        <v>341</v>
      </c>
    </row>
    <row r="28" spans="1:15" ht="60">
      <c r="A28" s="14" t="s">
        <v>333</v>
      </c>
      <c r="B28" s="15" t="s">
        <v>391</v>
      </c>
      <c r="C28" s="9">
        <v>110.4</v>
      </c>
      <c r="D28" s="14" t="s">
        <v>337</v>
      </c>
      <c r="E28" s="14" t="s">
        <v>338</v>
      </c>
      <c r="F28" s="14" t="s">
        <v>339</v>
      </c>
      <c r="G28" s="14" t="s">
        <v>340</v>
      </c>
      <c r="H28" s="14" t="s">
        <v>342</v>
      </c>
      <c r="I28" s="9">
        <v>0</v>
      </c>
      <c r="J28" s="14" t="s">
        <v>273</v>
      </c>
      <c r="K28" s="14" t="s">
        <v>334</v>
      </c>
      <c r="L28" s="14" t="s">
        <v>335</v>
      </c>
      <c r="M28" s="14" t="s">
        <v>336</v>
      </c>
      <c r="N28" s="14" t="s">
        <v>343</v>
      </c>
      <c r="O28" s="14" t="s">
        <v>341</v>
      </c>
    </row>
    <row r="29" spans="1:15" ht="60">
      <c r="A29" s="14" t="s">
        <v>333</v>
      </c>
      <c r="B29" s="15" t="s">
        <v>391</v>
      </c>
      <c r="C29" s="9">
        <v>239.2</v>
      </c>
      <c r="D29" s="14" t="s">
        <v>337</v>
      </c>
      <c r="E29" s="14" t="s">
        <v>338</v>
      </c>
      <c r="F29" s="14" t="s">
        <v>339</v>
      </c>
      <c r="G29" s="14" t="s">
        <v>340</v>
      </c>
      <c r="H29" s="14" t="s">
        <v>342</v>
      </c>
      <c r="I29" s="9">
        <v>0</v>
      </c>
      <c r="J29" s="14" t="s">
        <v>273</v>
      </c>
      <c r="K29" s="14" t="s">
        <v>334</v>
      </c>
      <c r="L29" s="14" t="s">
        <v>335</v>
      </c>
      <c r="M29" s="14" t="s">
        <v>336</v>
      </c>
      <c r="N29" s="14" t="s">
        <v>343</v>
      </c>
      <c r="O29" s="14" t="s">
        <v>341</v>
      </c>
    </row>
    <row r="30" spans="1:15" ht="45">
      <c r="A30" s="14" t="s">
        <v>333</v>
      </c>
      <c r="B30" s="15" t="s">
        <v>392</v>
      </c>
      <c r="C30" s="9">
        <v>65.5</v>
      </c>
      <c r="D30" s="14" t="s">
        <v>337</v>
      </c>
      <c r="E30" s="14" t="s">
        <v>338</v>
      </c>
      <c r="F30" s="14" t="s">
        <v>339</v>
      </c>
      <c r="G30" s="14" t="s">
        <v>340</v>
      </c>
      <c r="H30" s="14" t="s">
        <v>342</v>
      </c>
      <c r="I30" s="9">
        <v>0</v>
      </c>
      <c r="J30" s="14" t="s">
        <v>273</v>
      </c>
      <c r="K30" s="14" t="s">
        <v>334</v>
      </c>
      <c r="L30" s="14" t="s">
        <v>335</v>
      </c>
      <c r="M30" s="14" t="s">
        <v>336</v>
      </c>
      <c r="N30" s="14" t="s">
        <v>343</v>
      </c>
      <c r="O30" s="14" t="s">
        <v>341</v>
      </c>
    </row>
    <row r="31" spans="1:15" ht="45">
      <c r="A31" s="14" t="s">
        <v>333</v>
      </c>
      <c r="B31" s="15" t="s">
        <v>413</v>
      </c>
      <c r="C31" s="9">
        <v>119.24</v>
      </c>
      <c r="D31" s="14" t="s">
        <v>337</v>
      </c>
      <c r="E31" s="14" t="s">
        <v>338</v>
      </c>
      <c r="F31" s="14" t="s">
        <v>339</v>
      </c>
      <c r="G31" s="14" t="s">
        <v>340</v>
      </c>
      <c r="H31" s="14" t="s">
        <v>342</v>
      </c>
      <c r="I31" s="9">
        <v>0</v>
      </c>
      <c r="J31" s="14" t="s">
        <v>273</v>
      </c>
      <c r="K31" s="14" t="s">
        <v>334</v>
      </c>
      <c r="L31" s="14" t="s">
        <v>335</v>
      </c>
      <c r="M31" s="14" t="s">
        <v>336</v>
      </c>
      <c r="N31" s="14" t="s">
        <v>343</v>
      </c>
      <c r="O31" s="14" t="s">
        <v>341</v>
      </c>
    </row>
    <row r="32" spans="1:15" ht="60">
      <c r="A32" s="14" t="s">
        <v>263</v>
      </c>
      <c r="B32" s="15" t="s">
        <v>393</v>
      </c>
      <c r="C32" s="9">
        <v>49</v>
      </c>
      <c r="D32" s="14" t="s">
        <v>265</v>
      </c>
      <c r="E32" s="14" t="s">
        <v>266</v>
      </c>
      <c r="F32" s="14" t="s">
        <v>267</v>
      </c>
      <c r="G32" s="14" t="s">
        <v>268</v>
      </c>
      <c r="H32" s="14" t="s">
        <v>270</v>
      </c>
      <c r="I32" s="9">
        <v>0</v>
      </c>
      <c r="J32" s="14" t="s">
        <v>17</v>
      </c>
      <c r="K32" s="14" t="s">
        <v>18</v>
      </c>
      <c r="L32" s="14" t="s">
        <v>19</v>
      </c>
      <c r="M32" s="14" t="s">
        <v>264</v>
      </c>
      <c r="N32" s="14" t="s">
        <v>271</v>
      </c>
      <c r="O32" s="14" t="s">
        <v>269</v>
      </c>
    </row>
    <row r="33" spans="1:15" ht="60">
      <c r="A33" s="14" t="s">
        <v>263</v>
      </c>
      <c r="B33" s="15" t="s">
        <v>393</v>
      </c>
      <c r="C33" s="9">
        <v>80</v>
      </c>
      <c r="D33" s="14" t="s">
        <v>265</v>
      </c>
      <c r="E33" s="14" t="s">
        <v>266</v>
      </c>
      <c r="F33" s="14" t="s">
        <v>267</v>
      </c>
      <c r="G33" s="14" t="s">
        <v>268</v>
      </c>
      <c r="H33" s="14" t="s">
        <v>270</v>
      </c>
      <c r="I33" s="9">
        <v>0</v>
      </c>
      <c r="J33" s="14" t="s">
        <v>17</v>
      </c>
      <c r="K33" s="14" t="s">
        <v>18</v>
      </c>
      <c r="L33" s="14" t="s">
        <v>19</v>
      </c>
      <c r="M33" s="14" t="s">
        <v>264</v>
      </c>
      <c r="N33" s="14" t="s">
        <v>271</v>
      </c>
      <c r="O33" s="14" t="s">
        <v>269</v>
      </c>
    </row>
    <row r="34" spans="1:15" ht="45">
      <c r="A34" s="14" t="s">
        <v>272</v>
      </c>
      <c r="B34" s="15" t="s">
        <v>394</v>
      </c>
      <c r="C34" s="9">
        <v>564</v>
      </c>
      <c r="D34" s="14" t="s">
        <v>326</v>
      </c>
      <c r="E34" s="14" t="s">
        <v>327</v>
      </c>
      <c r="F34" s="14" t="s">
        <v>287</v>
      </c>
      <c r="G34" s="14" t="s">
        <v>288</v>
      </c>
      <c r="H34" s="14" t="s">
        <v>290</v>
      </c>
      <c r="I34" s="9">
        <v>0</v>
      </c>
      <c r="J34" s="14" t="s">
        <v>273</v>
      </c>
      <c r="K34" s="14" t="s">
        <v>319</v>
      </c>
      <c r="L34" s="14" t="s">
        <v>320</v>
      </c>
      <c r="M34" s="14" t="s">
        <v>325</v>
      </c>
      <c r="N34" s="14" t="s">
        <v>328</v>
      </c>
      <c r="O34" s="14" t="s">
        <v>289</v>
      </c>
    </row>
    <row r="35" spans="1:15" ht="45">
      <c r="A35" s="14" t="s">
        <v>272</v>
      </c>
      <c r="B35" s="15" t="s">
        <v>395</v>
      </c>
      <c r="C35" s="9">
        <v>162</v>
      </c>
      <c r="D35" s="14" t="s">
        <v>326</v>
      </c>
      <c r="E35" s="14" t="s">
        <v>327</v>
      </c>
      <c r="F35" s="14" t="s">
        <v>287</v>
      </c>
      <c r="G35" s="14" t="s">
        <v>288</v>
      </c>
      <c r="H35" s="14" t="s">
        <v>290</v>
      </c>
      <c r="I35" s="9">
        <v>0</v>
      </c>
      <c r="J35" s="14" t="s">
        <v>273</v>
      </c>
      <c r="K35" s="14" t="s">
        <v>319</v>
      </c>
      <c r="L35" s="14" t="s">
        <v>320</v>
      </c>
      <c r="M35" s="14" t="s">
        <v>325</v>
      </c>
      <c r="N35" s="14" t="s">
        <v>328</v>
      </c>
      <c r="O35" s="14" t="s">
        <v>289</v>
      </c>
    </row>
    <row r="36" spans="1:15" ht="45">
      <c r="A36" s="14" t="s">
        <v>272</v>
      </c>
      <c r="B36" s="15" t="s">
        <v>396</v>
      </c>
      <c r="C36" s="9">
        <v>395</v>
      </c>
      <c r="D36" s="14" t="s">
        <v>326</v>
      </c>
      <c r="E36" s="14" t="s">
        <v>327</v>
      </c>
      <c r="F36" s="14" t="s">
        <v>287</v>
      </c>
      <c r="G36" s="14" t="s">
        <v>288</v>
      </c>
      <c r="H36" s="14" t="s">
        <v>290</v>
      </c>
      <c r="I36" s="9">
        <v>0</v>
      </c>
      <c r="J36" s="14" t="s">
        <v>273</v>
      </c>
      <c r="K36" s="14" t="s">
        <v>319</v>
      </c>
      <c r="L36" s="14" t="s">
        <v>320</v>
      </c>
      <c r="M36" s="14" t="s">
        <v>325</v>
      </c>
      <c r="N36" s="14" t="s">
        <v>328</v>
      </c>
      <c r="O36" s="14" t="s">
        <v>289</v>
      </c>
    </row>
    <row r="37" spans="1:15" ht="45">
      <c r="A37" s="14" t="s">
        <v>272</v>
      </c>
      <c r="B37" s="15" t="s">
        <v>397</v>
      </c>
      <c r="C37" s="9">
        <v>494</v>
      </c>
      <c r="D37" s="14" t="s">
        <v>326</v>
      </c>
      <c r="E37" s="14" t="s">
        <v>327</v>
      </c>
      <c r="F37" s="14" t="s">
        <v>287</v>
      </c>
      <c r="G37" s="14" t="s">
        <v>288</v>
      </c>
      <c r="H37" s="14" t="s">
        <v>290</v>
      </c>
      <c r="I37" s="9">
        <v>0</v>
      </c>
      <c r="J37" s="14" t="s">
        <v>273</v>
      </c>
      <c r="K37" s="14" t="s">
        <v>319</v>
      </c>
      <c r="L37" s="14" t="s">
        <v>320</v>
      </c>
      <c r="M37" s="14" t="s">
        <v>325</v>
      </c>
      <c r="N37" s="14" t="s">
        <v>328</v>
      </c>
      <c r="O37" s="14" t="s">
        <v>289</v>
      </c>
    </row>
    <row r="38" spans="1:15" ht="45">
      <c r="A38" s="14" t="s">
        <v>272</v>
      </c>
      <c r="B38" s="15" t="s">
        <v>398</v>
      </c>
      <c r="C38" s="9">
        <v>134</v>
      </c>
      <c r="D38" s="14" t="s">
        <v>326</v>
      </c>
      <c r="E38" s="14" t="s">
        <v>327</v>
      </c>
      <c r="F38" s="14" t="s">
        <v>287</v>
      </c>
      <c r="G38" s="14" t="s">
        <v>288</v>
      </c>
      <c r="H38" s="14" t="s">
        <v>290</v>
      </c>
      <c r="I38" s="9">
        <v>0</v>
      </c>
      <c r="J38" s="14" t="s">
        <v>273</v>
      </c>
      <c r="K38" s="14" t="s">
        <v>319</v>
      </c>
      <c r="L38" s="14" t="s">
        <v>320</v>
      </c>
      <c r="M38" s="14" t="s">
        <v>325</v>
      </c>
      <c r="N38" s="14" t="s">
        <v>328</v>
      </c>
      <c r="O38" s="14" t="s">
        <v>289</v>
      </c>
    </row>
    <row r="39" spans="1:15" ht="45">
      <c r="A39" s="14" t="s">
        <v>272</v>
      </c>
      <c r="B39" s="15" t="s">
        <v>399</v>
      </c>
      <c r="C39" s="9">
        <v>235</v>
      </c>
      <c r="D39" s="14" t="s">
        <v>326</v>
      </c>
      <c r="E39" s="14" t="s">
        <v>327</v>
      </c>
      <c r="F39" s="14" t="s">
        <v>287</v>
      </c>
      <c r="G39" s="14" t="s">
        <v>288</v>
      </c>
      <c r="H39" s="14" t="s">
        <v>290</v>
      </c>
      <c r="I39" s="9">
        <v>0</v>
      </c>
      <c r="J39" s="14" t="s">
        <v>273</v>
      </c>
      <c r="K39" s="14" t="s">
        <v>319</v>
      </c>
      <c r="L39" s="14" t="s">
        <v>320</v>
      </c>
      <c r="M39" s="14" t="s">
        <v>325</v>
      </c>
      <c r="N39" s="14" t="s">
        <v>328</v>
      </c>
      <c r="O39" s="14" t="s">
        <v>289</v>
      </c>
    </row>
    <row r="40" spans="1:15" ht="45">
      <c r="A40" s="14" t="s">
        <v>272</v>
      </c>
      <c r="B40" s="15" t="s">
        <v>400</v>
      </c>
      <c r="C40" s="9">
        <v>234.99</v>
      </c>
      <c r="D40" s="14" t="s">
        <v>326</v>
      </c>
      <c r="E40" s="14" t="s">
        <v>327</v>
      </c>
      <c r="F40" s="14" t="s">
        <v>287</v>
      </c>
      <c r="G40" s="14" t="s">
        <v>288</v>
      </c>
      <c r="H40" s="14" t="s">
        <v>290</v>
      </c>
      <c r="I40" s="9">
        <v>0</v>
      </c>
      <c r="J40" s="14" t="s">
        <v>273</v>
      </c>
      <c r="K40" s="14" t="s">
        <v>319</v>
      </c>
      <c r="L40" s="14" t="s">
        <v>320</v>
      </c>
      <c r="M40" s="14" t="s">
        <v>325</v>
      </c>
      <c r="N40" s="14" t="s">
        <v>328</v>
      </c>
      <c r="O40" s="14" t="s">
        <v>289</v>
      </c>
    </row>
    <row r="41" spans="1:15" ht="45">
      <c r="A41" s="14" t="s">
        <v>272</v>
      </c>
      <c r="B41" s="15" t="s">
        <v>401</v>
      </c>
      <c r="C41" s="9">
        <v>5327.87</v>
      </c>
      <c r="D41" s="14" t="s">
        <v>326</v>
      </c>
      <c r="E41" s="14" t="s">
        <v>327</v>
      </c>
      <c r="F41" s="14" t="s">
        <v>287</v>
      </c>
      <c r="G41" s="14" t="s">
        <v>288</v>
      </c>
      <c r="H41" s="14" t="s">
        <v>290</v>
      </c>
      <c r="I41" s="9">
        <v>0</v>
      </c>
      <c r="J41" s="14" t="s">
        <v>273</v>
      </c>
      <c r="K41" s="14" t="s">
        <v>319</v>
      </c>
      <c r="L41" s="14" t="s">
        <v>320</v>
      </c>
      <c r="M41" s="14" t="s">
        <v>325</v>
      </c>
      <c r="N41" s="14" t="s">
        <v>328</v>
      </c>
      <c r="O41" s="14" t="s">
        <v>289</v>
      </c>
    </row>
    <row r="42" spans="1:15" ht="45">
      <c r="A42" s="14" t="s">
        <v>333</v>
      </c>
      <c r="B42" s="15" t="s">
        <v>414</v>
      </c>
      <c r="C42" s="9">
        <v>345</v>
      </c>
      <c r="D42" s="14" t="s">
        <v>348</v>
      </c>
      <c r="E42" s="14" t="s">
        <v>349</v>
      </c>
      <c r="F42" s="14" t="s">
        <v>350</v>
      </c>
      <c r="G42" s="14" t="s">
        <v>351</v>
      </c>
      <c r="H42" s="14" t="s">
        <v>353</v>
      </c>
      <c r="I42" s="9">
        <v>0</v>
      </c>
      <c r="J42" s="14" t="s">
        <v>344</v>
      </c>
      <c r="K42" s="14" t="s">
        <v>345</v>
      </c>
      <c r="L42" s="14" t="s">
        <v>346</v>
      </c>
      <c r="M42" s="14" t="s">
        <v>347</v>
      </c>
      <c r="N42" s="14" t="s">
        <v>354</v>
      </c>
      <c r="O42" s="14" t="s">
        <v>352</v>
      </c>
    </row>
    <row r="43" spans="1:15" ht="45">
      <c r="A43" s="14" t="s">
        <v>333</v>
      </c>
      <c r="B43" s="15" t="s">
        <v>414</v>
      </c>
      <c r="C43" s="9">
        <v>150</v>
      </c>
      <c r="D43" s="14" t="s">
        <v>348</v>
      </c>
      <c r="E43" s="14" t="s">
        <v>349</v>
      </c>
      <c r="F43" s="14" t="s">
        <v>350</v>
      </c>
      <c r="G43" s="14" t="s">
        <v>351</v>
      </c>
      <c r="H43" s="14" t="s">
        <v>353</v>
      </c>
      <c r="I43" s="9">
        <v>0</v>
      </c>
      <c r="J43" s="14" t="s">
        <v>344</v>
      </c>
      <c r="K43" s="14" t="s">
        <v>345</v>
      </c>
      <c r="L43" s="14" t="s">
        <v>346</v>
      </c>
      <c r="M43" s="14" t="s">
        <v>347</v>
      </c>
      <c r="N43" s="14" t="s">
        <v>354</v>
      </c>
      <c r="O43" s="14" t="s">
        <v>352</v>
      </c>
    </row>
    <row r="44" spans="1:15" ht="60">
      <c r="A44" s="14" t="s">
        <v>272</v>
      </c>
      <c r="B44" s="15" t="s">
        <v>372</v>
      </c>
      <c r="C44" s="9">
        <v>1247.25</v>
      </c>
      <c r="D44" s="14" t="s">
        <v>357</v>
      </c>
      <c r="E44" s="14" t="s">
        <v>358</v>
      </c>
      <c r="F44" s="14" t="s">
        <v>359</v>
      </c>
      <c r="G44" s="14" t="s">
        <v>360</v>
      </c>
      <c r="H44" s="14"/>
      <c r="I44" s="9">
        <v>0</v>
      </c>
      <c r="J44" s="14" t="s">
        <v>102</v>
      </c>
      <c r="K44" s="14" t="s">
        <v>103</v>
      </c>
      <c r="L44" s="14" t="s">
        <v>355</v>
      </c>
      <c r="M44" s="14" t="s">
        <v>356</v>
      </c>
      <c r="N44" s="14" t="s">
        <v>362</v>
      </c>
      <c r="O44" s="14" t="s">
        <v>361</v>
      </c>
    </row>
    <row r="45" spans="1:15" ht="60">
      <c r="A45" s="14" t="s">
        <v>272</v>
      </c>
      <c r="B45" s="15" t="s">
        <v>372</v>
      </c>
      <c r="C45" s="9">
        <v>1247.25</v>
      </c>
      <c r="D45" s="14" t="s">
        <v>357</v>
      </c>
      <c r="E45" s="14" t="s">
        <v>358</v>
      </c>
      <c r="F45" s="14" t="s">
        <v>359</v>
      </c>
      <c r="G45" s="14" t="s">
        <v>360</v>
      </c>
      <c r="H45" s="14"/>
      <c r="I45" s="9">
        <v>0</v>
      </c>
      <c r="J45" s="14" t="s">
        <v>102</v>
      </c>
      <c r="K45" s="14" t="s">
        <v>103</v>
      </c>
      <c r="L45" s="14" t="s">
        <v>355</v>
      </c>
      <c r="M45" s="14" t="s">
        <v>356</v>
      </c>
      <c r="N45" s="14" t="s">
        <v>362</v>
      </c>
      <c r="O45" s="14" t="s">
        <v>361</v>
      </c>
    </row>
    <row r="46" spans="1:15" ht="60">
      <c r="A46" s="14" t="s">
        <v>272</v>
      </c>
      <c r="B46" s="15" t="s">
        <v>372</v>
      </c>
      <c r="C46" s="9">
        <v>1247.25</v>
      </c>
      <c r="D46" s="14" t="s">
        <v>357</v>
      </c>
      <c r="E46" s="14" t="s">
        <v>358</v>
      </c>
      <c r="F46" s="14" t="s">
        <v>359</v>
      </c>
      <c r="G46" s="14" t="s">
        <v>360</v>
      </c>
      <c r="H46" s="14"/>
      <c r="I46" s="9">
        <v>0</v>
      </c>
      <c r="J46" s="14" t="s">
        <v>102</v>
      </c>
      <c r="K46" s="14" t="s">
        <v>103</v>
      </c>
      <c r="L46" s="14" t="s">
        <v>355</v>
      </c>
      <c r="M46" s="14" t="s">
        <v>356</v>
      </c>
      <c r="N46" s="14" t="s">
        <v>362</v>
      </c>
      <c r="O46" s="14" t="s">
        <v>361</v>
      </c>
    </row>
    <row r="47" spans="1:15" ht="60">
      <c r="A47" s="14" t="s">
        <v>272</v>
      </c>
      <c r="B47" s="15" t="s">
        <v>372</v>
      </c>
      <c r="C47" s="9">
        <v>1247.25</v>
      </c>
      <c r="D47" s="14" t="s">
        <v>357</v>
      </c>
      <c r="E47" s="14" t="s">
        <v>358</v>
      </c>
      <c r="F47" s="14" t="s">
        <v>359</v>
      </c>
      <c r="G47" s="14" t="s">
        <v>360</v>
      </c>
      <c r="H47" s="14"/>
      <c r="I47" s="9">
        <v>0</v>
      </c>
      <c r="J47" s="14" t="s">
        <v>102</v>
      </c>
      <c r="K47" s="14" t="s">
        <v>103</v>
      </c>
      <c r="L47" s="14" t="s">
        <v>355</v>
      </c>
      <c r="M47" s="14" t="s">
        <v>356</v>
      </c>
      <c r="N47" s="14" t="s">
        <v>362</v>
      </c>
      <c r="O47" s="14" t="s">
        <v>361</v>
      </c>
    </row>
    <row r="48" spans="1:15" ht="60">
      <c r="A48" s="14" t="s">
        <v>272</v>
      </c>
      <c r="B48" s="15" t="s">
        <v>372</v>
      </c>
      <c r="C48" s="9">
        <v>654</v>
      </c>
      <c r="D48" s="14" t="s">
        <v>357</v>
      </c>
      <c r="E48" s="14" t="s">
        <v>358</v>
      </c>
      <c r="F48" s="14" t="s">
        <v>359</v>
      </c>
      <c r="G48" s="14" t="s">
        <v>360</v>
      </c>
      <c r="H48" s="14"/>
      <c r="I48" s="9">
        <v>0</v>
      </c>
      <c r="J48" s="14" t="s">
        <v>102</v>
      </c>
      <c r="K48" s="14" t="s">
        <v>103</v>
      </c>
      <c r="L48" s="14" t="s">
        <v>355</v>
      </c>
      <c r="M48" s="14" t="s">
        <v>356</v>
      </c>
      <c r="N48" s="14" t="s">
        <v>362</v>
      </c>
      <c r="O48" s="14" t="s">
        <v>361</v>
      </c>
    </row>
    <row r="49" spans="1:15" ht="60">
      <c r="A49" s="14" t="s">
        <v>272</v>
      </c>
      <c r="B49" s="15" t="s">
        <v>373</v>
      </c>
      <c r="C49" s="9">
        <v>971</v>
      </c>
      <c r="D49" s="14" t="s">
        <v>357</v>
      </c>
      <c r="E49" s="14" t="s">
        <v>358</v>
      </c>
      <c r="F49" s="14" t="s">
        <v>359</v>
      </c>
      <c r="G49" s="14" t="s">
        <v>360</v>
      </c>
      <c r="H49" s="14"/>
      <c r="I49" s="9">
        <v>0</v>
      </c>
      <c r="J49" s="14" t="s">
        <v>102</v>
      </c>
      <c r="K49" s="14" t="s">
        <v>103</v>
      </c>
      <c r="L49" s="14" t="s">
        <v>355</v>
      </c>
      <c r="M49" s="14" t="s">
        <v>356</v>
      </c>
      <c r="N49" s="14" t="s">
        <v>362</v>
      </c>
      <c r="O49" s="14" t="s">
        <v>361</v>
      </c>
    </row>
    <row r="50" spans="1:15" ht="60">
      <c r="A50" s="14" t="s">
        <v>272</v>
      </c>
      <c r="B50" s="15" t="s">
        <v>374</v>
      </c>
      <c r="C50" s="9">
        <v>971</v>
      </c>
      <c r="D50" s="14" t="s">
        <v>357</v>
      </c>
      <c r="E50" s="14" t="s">
        <v>358</v>
      </c>
      <c r="F50" s="14" t="s">
        <v>359</v>
      </c>
      <c r="G50" s="14" t="s">
        <v>360</v>
      </c>
      <c r="H50" s="14"/>
      <c r="I50" s="9">
        <v>0</v>
      </c>
      <c r="J50" s="14" t="s">
        <v>102</v>
      </c>
      <c r="K50" s="14" t="s">
        <v>103</v>
      </c>
      <c r="L50" s="14" t="s">
        <v>355</v>
      </c>
      <c r="M50" s="14" t="s">
        <v>356</v>
      </c>
      <c r="N50" s="14" t="s">
        <v>362</v>
      </c>
      <c r="O50" s="14" t="s">
        <v>361</v>
      </c>
    </row>
    <row r="51" spans="1:15" ht="60">
      <c r="A51" s="14" t="s">
        <v>272</v>
      </c>
      <c r="B51" s="15" t="s">
        <v>375</v>
      </c>
      <c r="C51" s="9">
        <v>620</v>
      </c>
      <c r="D51" s="14" t="s">
        <v>357</v>
      </c>
      <c r="E51" s="14" t="s">
        <v>358</v>
      </c>
      <c r="F51" s="14" t="s">
        <v>359</v>
      </c>
      <c r="G51" s="14" t="s">
        <v>360</v>
      </c>
      <c r="H51" s="14"/>
      <c r="I51" s="9">
        <v>0</v>
      </c>
      <c r="J51" s="14" t="s">
        <v>102</v>
      </c>
      <c r="K51" s="14" t="s">
        <v>103</v>
      </c>
      <c r="L51" s="14" t="s">
        <v>355</v>
      </c>
      <c r="M51" s="14" t="s">
        <v>356</v>
      </c>
      <c r="N51" s="14" t="s">
        <v>362</v>
      </c>
      <c r="O51" s="14" t="s">
        <v>361</v>
      </c>
    </row>
    <row r="52" spans="1:15" ht="60">
      <c r="A52" s="14" t="s">
        <v>272</v>
      </c>
      <c r="B52" s="15" t="s">
        <v>375</v>
      </c>
      <c r="C52" s="9">
        <v>620</v>
      </c>
      <c r="D52" s="14" t="s">
        <v>357</v>
      </c>
      <c r="E52" s="14" t="s">
        <v>358</v>
      </c>
      <c r="F52" s="14" t="s">
        <v>359</v>
      </c>
      <c r="G52" s="14" t="s">
        <v>360</v>
      </c>
      <c r="H52" s="14"/>
      <c r="I52" s="9">
        <v>0</v>
      </c>
      <c r="J52" s="14" t="s">
        <v>102</v>
      </c>
      <c r="K52" s="14" t="s">
        <v>103</v>
      </c>
      <c r="L52" s="14" t="s">
        <v>355</v>
      </c>
      <c r="M52" s="14" t="s">
        <v>356</v>
      </c>
      <c r="N52" s="14" t="s">
        <v>362</v>
      </c>
      <c r="O52" s="14" t="s">
        <v>361</v>
      </c>
    </row>
    <row r="53" spans="1:15" ht="45">
      <c r="A53" s="14" t="s">
        <v>272</v>
      </c>
      <c r="B53" s="15" t="s">
        <v>376</v>
      </c>
      <c r="C53" s="9">
        <v>903</v>
      </c>
      <c r="D53" s="14" t="s">
        <v>357</v>
      </c>
      <c r="E53" s="14" t="s">
        <v>358</v>
      </c>
      <c r="F53" s="14" t="s">
        <v>359</v>
      </c>
      <c r="G53" s="14" t="s">
        <v>360</v>
      </c>
      <c r="H53" s="14"/>
      <c r="I53" s="9">
        <v>0</v>
      </c>
      <c r="J53" s="14" t="s">
        <v>102</v>
      </c>
      <c r="K53" s="14" t="s">
        <v>103</v>
      </c>
      <c r="L53" s="14" t="s">
        <v>355</v>
      </c>
      <c r="M53" s="14" t="s">
        <v>356</v>
      </c>
      <c r="N53" s="14" t="s">
        <v>362</v>
      </c>
      <c r="O53" s="14" t="s">
        <v>361</v>
      </c>
    </row>
    <row r="54" spans="1:15" ht="60">
      <c r="A54" s="14" t="s">
        <v>272</v>
      </c>
      <c r="B54" s="15" t="s">
        <v>377</v>
      </c>
      <c r="C54" s="9">
        <v>629</v>
      </c>
      <c r="D54" s="14" t="s">
        <v>357</v>
      </c>
      <c r="E54" s="14" t="s">
        <v>358</v>
      </c>
      <c r="F54" s="14" t="s">
        <v>359</v>
      </c>
      <c r="G54" s="14" t="s">
        <v>360</v>
      </c>
      <c r="H54" s="14"/>
      <c r="I54" s="9">
        <v>0</v>
      </c>
      <c r="J54" s="14" t="s">
        <v>102</v>
      </c>
      <c r="K54" s="14" t="s">
        <v>103</v>
      </c>
      <c r="L54" s="14" t="s">
        <v>355</v>
      </c>
      <c r="M54" s="14" t="s">
        <v>356</v>
      </c>
      <c r="N54" s="14" t="s">
        <v>362</v>
      </c>
      <c r="O54" s="14" t="s">
        <v>361</v>
      </c>
    </row>
    <row r="55" spans="1:15" ht="60">
      <c r="A55" s="14" t="s">
        <v>272</v>
      </c>
      <c r="B55" s="15" t="s">
        <v>377</v>
      </c>
      <c r="C55" s="9">
        <v>629</v>
      </c>
      <c r="D55" s="14" t="s">
        <v>357</v>
      </c>
      <c r="E55" s="14" t="s">
        <v>358</v>
      </c>
      <c r="F55" s="14" t="s">
        <v>359</v>
      </c>
      <c r="G55" s="14" t="s">
        <v>360</v>
      </c>
      <c r="H55" s="14"/>
      <c r="I55" s="9">
        <v>0</v>
      </c>
      <c r="J55" s="14" t="s">
        <v>102</v>
      </c>
      <c r="K55" s="14" t="s">
        <v>103</v>
      </c>
      <c r="L55" s="14" t="s">
        <v>355</v>
      </c>
      <c r="M55" s="14" t="s">
        <v>356</v>
      </c>
      <c r="N55" s="14" t="s">
        <v>362</v>
      </c>
      <c r="O55" s="14" t="s">
        <v>361</v>
      </c>
    </row>
    <row r="56" spans="1:15" ht="60">
      <c r="A56" s="14" t="s">
        <v>272</v>
      </c>
      <c r="B56" s="15" t="s">
        <v>378</v>
      </c>
      <c r="C56" s="9">
        <v>480</v>
      </c>
      <c r="D56" s="14" t="s">
        <v>357</v>
      </c>
      <c r="E56" s="14" t="s">
        <v>358</v>
      </c>
      <c r="F56" s="14" t="s">
        <v>359</v>
      </c>
      <c r="G56" s="14" t="s">
        <v>360</v>
      </c>
      <c r="H56" s="14"/>
      <c r="I56" s="9">
        <v>0</v>
      </c>
      <c r="J56" s="14" t="s">
        <v>102</v>
      </c>
      <c r="K56" s="14" t="s">
        <v>103</v>
      </c>
      <c r="L56" s="14" t="s">
        <v>355</v>
      </c>
      <c r="M56" s="14" t="s">
        <v>356</v>
      </c>
      <c r="N56" s="14" t="s">
        <v>362</v>
      </c>
      <c r="O56" s="14" t="s">
        <v>361</v>
      </c>
    </row>
    <row r="57" spans="1:15" ht="60">
      <c r="A57" s="14" t="s">
        <v>272</v>
      </c>
      <c r="B57" s="15" t="s">
        <v>379</v>
      </c>
      <c r="C57" s="9">
        <v>1924</v>
      </c>
      <c r="D57" s="14" t="s">
        <v>357</v>
      </c>
      <c r="E57" s="14" t="s">
        <v>358</v>
      </c>
      <c r="F57" s="14" t="s">
        <v>359</v>
      </c>
      <c r="G57" s="14" t="s">
        <v>360</v>
      </c>
      <c r="H57" s="14"/>
      <c r="I57" s="9">
        <v>0</v>
      </c>
      <c r="J57" s="14" t="s">
        <v>102</v>
      </c>
      <c r="K57" s="14" t="s">
        <v>103</v>
      </c>
      <c r="L57" s="14" t="s">
        <v>355</v>
      </c>
      <c r="M57" s="14" t="s">
        <v>356</v>
      </c>
      <c r="N57" s="14" t="s">
        <v>362</v>
      </c>
      <c r="O57" s="14" t="s">
        <v>361</v>
      </c>
    </row>
    <row r="58" spans="1:15" ht="60">
      <c r="A58" s="14" t="s">
        <v>272</v>
      </c>
      <c r="B58" s="15" t="s">
        <v>380</v>
      </c>
      <c r="C58" s="9">
        <v>1610</v>
      </c>
      <c r="D58" s="14" t="s">
        <v>357</v>
      </c>
      <c r="E58" s="14" t="s">
        <v>358</v>
      </c>
      <c r="F58" s="14" t="s">
        <v>359</v>
      </c>
      <c r="G58" s="14" t="s">
        <v>360</v>
      </c>
      <c r="H58" s="14"/>
      <c r="I58" s="9">
        <v>0</v>
      </c>
      <c r="J58" s="14" t="s">
        <v>102</v>
      </c>
      <c r="K58" s="14" t="s">
        <v>103</v>
      </c>
      <c r="L58" s="14" t="s">
        <v>355</v>
      </c>
      <c r="M58" s="14" t="s">
        <v>356</v>
      </c>
      <c r="N58" s="14" t="s">
        <v>362</v>
      </c>
      <c r="O58" s="14" t="s">
        <v>361</v>
      </c>
    </row>
    <row r="59" spans="1:15" ht="45">
      <c r="A59" s="14" t="s">
        <v>272</v>
      </c>
      <c r="B59" s="15" t="s">
        <v>381</v>
      </c>
      <c r="C59" s="9">
        <v>50</v>
      </c>
      <c r="D59" s="14" t="s">
        <v>357</v>
      </c>
      <c r="E59" s="14" t="s">
        <v>358</v>
      </c>
      <c r="F59" s="14" t="s">
        <v>359</v>
      </c>
      <c r="G59" s="14" t="s">
        <v>360</v>
      </c>
      <c r="H59" s="14"/>
      <c r="I59" s="9">
        <v>0</v>
      </c>
      <c r="J59" s="14" t="s">
        <v>102</v>
      </c>
      <c r="K59" s="14" t="s">
        <v>103</v>
      </c>
      <c r="L59" s="14" t="s">
        <v>355</v>
      </c>
      <c r="M59" s="14" t="s">
        <v>356</v>
      </c>
      <c r="N59" s="14" t="s">
        <v>362</v>
      </c>
      <c r="O59" s="14" t="s">
        <v>361</v>
      </c>
    </row>
    <row r="60" spans="1:15" ht="45">
      <c r="A60" s="14" t="s">
        <v>272</v>
      </c>
      <c r="B60" s="15" t="s">
        <v>382</v>
      </c>
      <c r="C60" s="9">
        <v>11056.47</v>
      </c>
      <c r="D60" s="14" t="s">
        <v>357</v>
      </c>
      <c r="E60" s="14" t="s">
        <v>358</v>
      </c>
      <c r="F60" s="14" t="s">
        <v>359</v>
      </c>
      <c r="G60" s="14" t="s">
        <v>360</v>
      </c>
      <c r="H60" s="14"/>
      <c r="I60" s="9">
        <v>0</v>
      </c>
      <c r="J60" s="14" t="s">
        <v>102</v>
      </c>
      <c r="K60" s="14" t="s">
        <v>103</v>
      </c>
      <c r="L60" s="14" t="s">
        <v>355</v>
      </c>
      <c r="M60" s="14" t="s">
        <v>356</v>
      </c>
      <c r="N60" s="14" t="s">
        <v>362</v>
      </c>
      <c r="O60" s="14" t="s">
        <v>361</v>
      </c>
    </row>
    <row r="61" spans="1:15" ht="60">
      <c r="A61" s="14" t="s">
        <v>297</v>
      </c>
      <c r="B61" s="15" t="s">
        <v>415</v>
      </c>
      <c r="C61" s="9">
        <v>265.99</v>
      </c>
      <c r="D61" s="14" t="s">
        <v>301</v>
      </c>
      <c r="E61" s="14" t="s">
        <v>302</v>
      </c>
      <c r="F61" s="14" t="s">
        <v>303</v>
      </c>
      <c r="G61" s="14" t="s">
        <v>304</v>
      </c>
      <c r="H61" s="14"/>
      <c r="I61" s="9">
        <v>0</v>
      </c>
      <c r="J61" s="14" t="s">
        <v>273</v>
      </c>
      <c r="K61" s="14" t="s">
        <v>298</v>
      </c>
      <c r="L61" s="14" t="s">
        <v>299</v>
      </c>
      <c r="M61" s="14" t="s">
        <v>300</v>
      </c>
      <c r="N61" s="14" t="s">
        <v>306</v>
      </c>
      <c r="O61" s="14" t="s">
        <v>305</v>
      </c>
    </row>
    <row r="62" spans="1:15" ht="60">
      <c r="A62" s="14" t="s">
        <v>297</v>
      </c>
      <c r="B62" s="15" t="s">
        <v>415</v>
      </c>
      <c r="C62" s="9">
        <v>64</v>
      </c>
      <c r="D62" s="14" t="s">
        <v>301</v>
      </c>
      <c r="E62" s="14" t="s">
        <v>302</v>
      </c>
      <c r="F62" s="14" t="s">
        <v>303</v>
      </c>
      <c r="G62" s="14" t="s">
        <v>304</v>
      </c>
      <c r="H62" s="14"/>
      <c r="I62" s="9">
        <v>0</v>
      </c>
      <c r="J62" s="14" t="s">
        <v>273</v>
      </c>
      <c r="K62" s="14" t="s">
        <v>298</v>
      </c>
      <c r="L62" s="14" t="s">
        <v>299</v>
      </c>
      <c r="M62" s="14" t="s">
        <v>300</v>
      </c>
      <c r="N62" s="14" t="s">
        <v>306</v>
      </c>
      <c r="O62" s="14" t="s">
        <v>305</v>
      </c>
    </row>
    <row r="63" spans="1:15" ht="60">
      <c r="A63" s="14" t="s">
        <v>297</v>
      </c>
      <c r="B63" s="15" t="s">
        <v>415</v>
      </c>
      <c r="C63" s="9">
        <v>438</v>
      </c>
      <c r="D63" s="14" t="s">
        <v>301</v>
      </c>
      <c r="E63" s="14" t="s">
        <v>302</v>
      </c>
      <c r="F63" s="14" t="s">
        <v>303</v>
      </c>
      <c r="G63" s="14" t="s">
        <v>304</v>
      </c>
      <c r="H63" s="14"/>
      <c r="I63" s="9">
        <v>0</v>
      </c>
      <c r="J63" s="14" t="s">
        <v>273</v>
      </c>
      <c r="K63" s="14" t="s">
        <v>298</v>
      </c>
      <c r="L63" s="14" t="s">
        <v>299</v>
      </c>
      <c r="M63" s="14" t="s">
        <v>300</v>
      </c>
      <c r="N63" s="14" t="s">
        <v>306</v>
      </c>
      <c r="O63" s="14" t="s">
        <v>305</v>
      </c>
    </row>
    <row r="64" spans="1:15" ht="60">
      <c r="A64" s="14" t="s">
        <v>297</v>
      </c>
      <c r="B64" s="15" t="s">
        <v>415</v>
      </c>
      <c r="C64" s="9">
        <v>268.01</v>
      </c>
      <c r="D64" s="14" t="s">
        <v>301</v>
      </c>
      <c r="E64" s="14" t="s">
        <v>302</v>
      </c>
      <c r="F64" s="14" t="s">
        <v>303</v>
      </c>
      <c r="G64" s="14" t="s">
        <v>304</v>
      </c>
      <c r="H64" s="14"/>
      <c r="I64" s="9">
        <v>0</v>
      </c>
      <c r="J64" s="14" t="s">
        <v>273</v>
      </c>
      <c r="K64" s="14" t="s">
        <v>298</v>
      </c>
      <c r="L64" s="14" t="s">
        <v>299</v>
      </c>
      <c r="M64" s="14" t="s">
        <v>300</v>
      </c>
      <c r="N64" s="14" t="s">
        <v>306</v>
      </c>
      <c r="O64" s="14" t="s">
        <v>305</v>
      </c>
    </row>
    <row r="65" spans="1:15" ht="60">
      <c r="A65" s="14" t="s">
        <v>297</v>
      </c>
      <c r="B65" s="15" t="s">
        <v>416</v>
      </c>
      <c r="C65" s="9">
        <v>1904</v>
      </c>
      <c r="D65" s="14" t="s">
        <v>301</v>
      </c>
      <c r="E65" s="14" t="s">
        <v>302</v>
      </c>
      <c r="F65" s="14" t="s">
        <v>303</v>
      </c>
      <c r="G65" s="14" t="s">
        <v>304</v>
      </c>
      <c r="H65" s="14"/>
      <c r="I65" s="9">
        <v>0</v>
      </c>
      <c r="J65" s="14" t="s">
        <v>273</v>
      </c>
      <c r="K65" s="14" t="s">
        <v>298</v>
      </c>
      <c r="L65" s="14" t="s">
        <v>299</v>
      </c>
      <c r="M65" s="14" t="s">
        <v>300</v>
      </c>
      <c r="N65" s="14" t="s">
        <v>306</v>
      </c>
      <c r="O65" s="14" t="s">
        <v>305</v>
      </c>
    </row>
    <row r="66" spans="1:15" ht="45">
      <c r="A66" s="14" t="s">
        <v>297</v>
      </c>
      <c r="B66" s="15" t="s">
        <v>417</v>
      </c>
      <c r="C66" s="9">
        <v>1904</v>
      </c>
      <c r="D66" s="14" t="s">
        <v>301</v>
      </c>
      <c r="E66" s="14" t="s">
        <v>302</v>
      </c>
      <c r="F66" s="14" t="s">
        <v>303</v>
      </c>
      <c r="G66" s="14" t="s">
        <v>304</v>
      </c>
      <c r="H66" s="14"/>
      <c r="I66" s="9">
        <v>0</v>
      </c>
      <c r="J66" s="14" t="s">
        <v>273</v>
      </c>
      <c r="K66" s="14" t="s">
        <v>298</v>
      </c>
      <c r="L66" s="14" t="s">
        <v>299</v>
      </c>
      <c r="M66" s="14" t="s">
        <v>300</v>
      </c>
      <c r="N66" s="14" t="s">
        <v>306</v>
      </c>
      <c r="O66" s="14" t="s">
        <v>305</v>
      </c>
    </row>
    <row r="67" spans="1:15" ht="45">
      <c r="A67" s="14" t="s">
        <v>272</v>
      </c>
      <c r="B67" s="15" t="s">
        <v>402</v>
      </c>
      <c r="C67" s="9">
        <v>176</v>
      </c>
      <c r="D67" s="14" t="s">
        <v>285</v>
      </c>
      <c r="E67" s="14" t="s">
        <v>286</v>
      </c>
      <c r="F67" s="14" t="s">
        <v>287</v>
      </c>
      <c r="G67" s="14" t="s">
        <v>288</v>
      </c>
      <c r="H67" s="14" t="s">
        <v>290</v>
      </c>
      <c r="I67" s="9">
        <v>0</v>
      </c>
      <c r="J67" s="14" t="s">
        <v>273</v>
      </c>
      <c r="K67" s="14" t="s">
        <v>274</v>
      </c>
      <c r="L67" s="14" t="s">
        <v>275</v>
      </c>
      <c r="M67" s="14" t="s">
        <v>284</v>
      </c>
      <c r="N67" s="14" t="s">
        <v>291</v>
      </c>
      <c r="O67" s="14" t="s">
        <v>289</v>
      </c>
    </row>
    <row r="68" spans="1:15" ht="45">
      <c r="A68" s="14" t="s">
        <v>272</v>
      </c>
      <c r="B68" s="15" t="s">
        <v>403</v>
      </c>
      <c r="C68" s="9">
        <v>383.02</v>
      </c>
      <c r="D68" s="14" t="s">
        <v>285</v>
      </c>
      <c r="E68" s="14" t="s">
        <v>286</v>
      </c>
      <c r="F68" s="14" t="s">
        <v>287</v>
      </c>
      <c r="G68" s="14" t="s">
        <v>288</v>
      </c>
      <c r="H68" s="14" t="s">
        <v>290</v>
      </c>
      <c r="I68" s="9">
        <v>0</v>
      </c>
      <c r="J68" s="14" t="s">
        <v>273</v>
      </c>
      <c r="K68" s="14" t="s">
        <v>274</v>
      </c>
      <c r="L68" s="14" t="s">
        <v>275</v>
      </c>
      <c r="M68" s="14" t="s">
        <v>284</v>
      </c>
      <c r="N68" s="14" t="s">
        <v>291</v>
      </c>
      <c r="O68" s="14" t="s">
        <v>289</v>
      </c>
    </row>
    <row r="69" spans="1:15" ht="45">
      <c r="A69" s="14" t="s">
        <v>272</v>
      </c>
      <c r="B69" s="15" t="s">
        <v>403</v>
      </c>
      <c r="C69" s="9">
        <v>1925</v>
      </c>
      <c r="D69" s="14" t="s">
        <v>285</v>
      </c>
      <c r="E69" s="14" t="s">
        <v>286</v>
      </c>
      <c r="F69" s="14" t="s">
        <v>287</v>
      </c>
      <c r="G69" s="14" t="s">
        <v>288</v>
      </c>
      <c r="H69" s="14" t="s">
        <v>290</v>
      </c>
      <c r="I69" s="9">
        <v>0</v>
      </c>
      <c r="J69" s="14" t="s">
        <v>273</v>
      </c>
      <c r="K69" s="14" t="s">
        <v>274</v>
      </c>
      <c r="L69" s="14" t="s">
        <v>275</v>
      </c>
      <c r="M69" s="14" t="s">
        <v>284</v>
      </c>
      <c r="N69" s="14" t="s">
        <v>291</v>
      </c>
      <c r="O69" s="14" t="s">
        <v>289</v>
      </c>
    </row>
    <row r="70" spans="1:15" ht="45">
      <c r="A70" s="14" t="s">
        <v>272</v>
      </c>
      <c r="B70" s="15" t="s">
        <v>403</v>
      </c>
      <c r="C70" s="9">
        <v>661</v>
      </c>
      <c r="D70" s="14" t="s">
        <v>285</v>
      </c>
      <c r="E70" s="14" t="s">
        <v>286</v>
      </c>
      <c r="F70" s="14" t="s">
        <v>287</v>
      </c>
      <c r="G70" s="14" t="s">
        <v>288</v>
      </c>
      <c r="H70" s="14" t="s">
        <v>290</v>
      </c>
      <c r="I70" s="9">
        <v>0</v>
      </c>
      <c r="J70" s="14" t="s">
        <v>273</v>
      </c>
      <c r="K70" s="14" t="s">
        <v>274</v>
      </c>
      <c r="L70" s="14" t="s">
        <v>275</v>
      </c>
      <c r="M70" s="14" t="s">
        <v>284</v>
      </c>
      <c r="N70" s="14" t="s">
        <v>291</v>
      </c>
      <c r="O70" s="14" t="s">
        <v>289</v>
      </c>
    </row>
    <row r="71" spans="1:15" ht="45">
      <c r="A71" s="14" t="s">
        <v>272</v>
      </c>
      <c r="B71" s="15" t="s">
        <v>403</v>
      </c>
      <c r="C71" s="9">
        <v>2300</v>
      </c>
      <c r="D71" s="14" t="s">
        <v>285</v>
      </c>
      <c r="E71" s="14" t="s">
        <v>286</v>
      </c>
      <c r="F71" s="14" t="s">
        <v>287</v>
      </c>
      <c r="G71" s="14" t="s">
        <v>288</v>
      </c>
      <c r="H71" s="14" t="s">
        <v>290</v>
      </c>
      <c r="I71" s="9">
        <v>0</v>
      </c>
      <c r="J71" s="14" t="s">
        <v>273</v>
      </c>
      <c r="K71" s="14" t="s">
        <v>274</v>
      </c>
      <c r="L71" s="14" t="s">
        <v>275</v>
      </c>
      <c r="M71" s="14" t="s">
        <v>284</v>
      </c>
      <c r="N71" s="14" t="s">
        <v>291</v>
      </c>
      <c r="O71" s="14" t="s">
        <v>289</v>
      </c>
    </row>
    <row r="72" spans="1:15" ht="45">
      <c r="A72" s="14" t="s">
        <v>272</v>
      </c>
      <c r="B72" s="15" t="s">
        <v>403</v>
      </c>
      <c r="C72" s="9">
        <v>384.04</v>
      </c>
      <c r="D72" s="14" t="s">
        <v>285</v>
      </c>
      <c r="E72" s="14" t="s">
        <v>286</v>
      </c>
      <c r="F72" s="14" t="s">
        <v>287</v>
      </c>
      <c r="G72" s="14" t="s">
        <v>288</v>
      </c>
      <c r="H72" s="14" t="s">
        <v>290</v>
      </c>
      <c r="I72" s="9">
        <v>0</v>
      </c>
      <c r="J72" s="14" t="s">
        <v>273</v>
      </c>
      <c r="K72" s="14" t="s">
        <v>274</v>
      </c>
      <c r="L72" s="14" t="s">
        <v>275</v>
      </c>
      <c r="M72" s="14" t="s">
        <v>284</v>
      </c>
      <c r="N72" s="14" t="s">
        <v>291</v>
      </c>
      <c r="O72" s="14" t="s">
        <v>289</v>
      </c>
    </row>
    <row r="73" spans="1:15" ht="45">
      <c r="A73" s="14" t="s">
        <v>272</v>
      </c>
      <c r="B73" s="15" t="s">
        <v>404</v>
      </c>
      <c r="C73" s="9">
        <v>16236</v>
      </c>
      <c r="D73" s="14" t="s">
        <v>285</v>
      </c>
      <c r="E73" s="14" t="s">
        <v>286</v>
      </c>
      <c r="F73" s="14" t="s">
        <v>287</v>
      </c>
      <c r="G73" s="14" t="s">
        <v>288</v>
      </c>
      <c r="H73" s="14" t="s">
        <v>290</v>
      </c>
      <c r="I73" s="9">
        <v>0</v>
      </c>
      <c r="J73" s="14" t="s">
        <v>273</v>
      </c>
      <c r="K73" s="14" t="s">
        <v>274</v>
      </c>
      <c r="L73" s="14" t="s">
        <v>275</v>
      </c>
      <c r="M73" s="14" t="s">
        <v>284</v>
      </c>
      <c r="N73" s="14" t="s">
        <v>291</v>
      </c>
      <c r="O73" s="14" t="s">
        <v>289</v>
      </c>
    </row>
    <row r="74" spans="1:15" ht="45">
      <c r="A74" s="14" t="s">
        <v>272</v>
      </c>
      <c r="B74" s="15" t="s">
        <v>383</v>
      </c>
      <c r="C74" s="9">
        <v>196</v>
      </c>
      <c r="D74" s="14" t="s">
        <v>277</v>
      </c>
      <c r="E74" s="14" t="s">
        <v>278</v>
      </c>
      <c r="F74" s="14" t="s">
        <v>279</v>
      </c>
      <c r="G74" s="14" t="s">
        <v>280</v>
      </c>
      <c r="H74" s="14" t="s">
        <v>282</v>
      </c>
      <c r="I74" s="9">
        <v>0</v>
      </c>
      <c r="J74" s="14" t="s">
        <v>273</v>
      </c>
      <c r="K74" s="14" t="s">
        <v>274</v>
      </c>
      <c r="L74" s="14" t="s">
        <v>275</v>
      </c>
      <c r="M74" s="14" t="s">
        <v>276</v>
      </c>
      <c r="N74" s="14" t="s">
        <v>283</v>
      </c>
      <c r="O74" s="14" t="s">
        <v>281</v>
      </c>
    </row>
    <row r="75" spans="1:15" ht="45">
      <c r="A75" s="14" t="s">
        <v>272</v>
      </c>
      <c r="B75" s="15" t="s">
        <v>383</v>
      </c>
      <c r="C75" s="9">
        <v>109</v>
      </c>
      <c r="D75" s="14" t="s">
        <v>277</v>
      </c>
      <c r="E75" s="14" t="s">
        <v>278</v>
      </c>
      <c r="F75" s="14" t="s">
        <v>279</v>
      </c>
      <c r="G75" s="14" t="s">
        <v>280</v>
      </c>
      <c r="H75" s="14" t="s">
        <v>282</v>
      </c>
      <c r="I75" s="9">
        <v>0</v>
      </c>
      <c r="J75" s="14" t="s">
        <v>273</v>
      </c>
      <c r="K75" s="14" t="s">
        <v>274</v>
      </c>
      <c r="L75" s="14" t="s">
        <v>275</v>
      </c>
      <c r="M75" s="14" t="s">
        <v>276</v>
      </c>
      <c r="N75" s="14" t="s">
        <v>283</v>
      </c>
      <c r="O75" s="14" t="s">
        <v>281</v>
      </c>
    </row>
    <row r="76" spans="1:15" ht="45">
      <c r="A76" s="14" t="s">
        <v>272</v>
      </c>
      <c r="B76" s="15" t="s">
        <v>383</v>
      </c>
      <c r="C76" s="9">
        <v>31</v>
      </c>
      <c r="D76" s="14" t="s">
        <v>277</v>
      </c>
      <c r="E76" s="14" t="s">
        <v>278</v>
      </c>
      <c r="F76" s="14" t="s">
        <v>279</v>
      </c>
      <c r="G76" s="14" t="s">
        <v>280</v>
      </c>
      <c r="H76" s="14" t="s">
        <v>282</v>
      </c>
      <c r="I76" s="9">
        <v>0</v>
      </c>
      <c r="J76" s="14" t="s">
        <v>273</v>
      </c>
      <c r="K76" s="14" t="s">
        <v>274</v>
      </c>
      <c r="L76" s="14" t="s">
        <v>275</v>
      </c>
      <c r="M76" s="14" t="s">
        <v>276</v>
      </c>
      <c r="N76" s="14" t="s">
        <v>283</v>
      </c>
      <c r="O76" s="14" t="s">
        <v>281</v>
      </c>
    </row>
    <row r="77" spans="1:15" ht="45">
      <c r="A77" s="14" t="s">
        <v>272</v>
      </c>
      <c r="B77" s="15" t="s">
        <v>383</v>
      </c>
      <c r="C77" s="9">
        <v>403</v>
      </c>
      <c r="D77" s="14" t="s">
        <v>277</v>
      </c>
      <c r="E77" s="14" t="s">
        <v>278</v>
      </c>
      <c r="F77" s="14" t="s">
        <v>279</v>
      </c>
      <c r="G77" s="14" t="s">
        <v>280</v>
      </c>
      <c r="H77" s="14" t="s">
        <v>282</v>
      </c>
      <c r="I77" s="9">
        <v>0</v>
      </c>
      <c r="J77" s="14" t="s">
        <v>273</v>
      </c>
      <c r="K77" s="14" t="s">
        <v>274</v>
      </c>
      <c r="L77" s="14" t="s">
        <v>275</v>
      </c>
      <c r="M77" s="14" t="s">
        <v>276</v>
      </c>
      <c r="N77" s="14" t="s">
        <v>283</v>
      </c>
      <c r="O77" s="14" t="s">
        <v>281</v>
      </c>
    </row>
    <row r="78" spans="1:15" ht="45">
      <c r="A78" s="14" t="s">
        <v>272</v>
      </c>
      <c r="B78" s="15" t="s">
        <v>383</v>
      </c>
      <c r="C78" s="9">
        <v>410</v>
      </c>
      <c r="D78" s="14" t="s">
        <v>277</v>
      </c>
      <c r="E78" s="14" t="s">
        <v>278</v>
      </c>
      <c r="F78" s="14" t="s">
        <v>279</v>
      </c>
      <c r="G78" s="14" t="s">
        <v>280</v>
      </c>
      <c r="H78" s="14" t="s">
        <v>282</v>
      </c>
      <c r="I78" s="9">
        <v>0</v>
      </c>
      <c r="J78" s="14" t="s">
        <v>273</v>
      </c>
      <c r="K78" s="14" t="s">
        <v>274</v>
      </c>
      <c r="L78" s="14" t="s">
        <v>275</v>
      </c>
      <c r="M78" s="14" t="s">
        <v>276</v>
      </c>
      <c r="N78" s="14" t="s">
        <v>283</v>
      </c>
      <c r="O78" s="14" t="s">
        <v>281</v>
      </c>
    </row>
    <row r="79" spans="1:15" ht="45">
      <c r="A79" s="14" t="s">
        <v>272</v>
      </c>
      <c r="B79" s="15" t="s">
        <v>383</v>
      </c>
      <c r="C79" s="9">
        <v>320</v>
      </c>
      <c r="D79" s="14" t="s">
        <v>277</v>
      </c>
      <c r="E79" s="14" t="s">
        <v>278</v>
      </c>
      <c r="F79" s="14" t="s">
        <v>279</v>
      </c>
      <c r="G79" s="14" t="s">
        <v>280</v>
      </c>
      <c r="H79" s="14" t="s">
        <v>282</v>
      </c>
      <c r="I79" s="9">
        <v>0</v>
      </c>
      <c r="J79" s="14" t="s">
        <v>273</v>
      </c>
      <c r="K79" s="14" t="s">
        <v>274</v>
      </c>
      <c r="L79" s="14" t="s">
        <v>275</v>
      </c>
      <c r="M79" s="14" t="s">
        <v>276</v>
      </c>
      <c r="N79" s="14" t="s">
        <v>283</v>
      </c>
      <c r="O79" s="14" t="s">
        <v>281</v>
      </c>
    </row>
    <row r="80" spans="1:15" ht="45">
      <c r="A80" s="14" t="s">
        <v>292</v>
      </c>
      <c r="B80" s="15" t="s">
        <v>384</v>
      </c>
      <c r="C80" s="9">
        <v>800</v>
      </c>
      <c r="D80" s="14" t="s">
        <v>294</v>
      </c>
      <c r="E80" s="14" t="s">
        <v>295</v>
      </c>
      <c r="F80" s="14" t="s">
        <v>279</v>
      </c>
      <c r="G80" s="14" t="s">
        <v>280</v>
      </c>
      <c r="H80" s="14" t="s">
        <v>282</v>
      </c>
      <c r="I80" s="9">
        <v>0</v>
      </c>
      <c r="J80" s="14" t="s">
        <v>273</v>
      </c>
      <c r="K80" s="14" t="s">
        <v>274</v>
      </c>
      <c r="L80" s="14" t="s">
        <v>275</v>
      </c>
      <c r="M80" s="14" t="s">
        <v>293</v>
      </c>
      <c r="N80" s="14" t="s">
        <v>296</v>
      </c>
      <c r="O80" s="14" t="s">
        <v>281</v>
      </c>
    </row>
    <row r="81" spans="1:15" ht="45">
      <c r="A81" s="14" t="s">
        <v>292</v>
      </c>
      <c r="B81" s="15" t="s">
        <v>384</v>
      </c>
      <c r="C81" s="9">
        <v>1600</v>
      </c>
      <c r="D81" s="14" t="s">
        <v>294</v>
      </c>
      <c r="E81" s="14" t="s">
        <v>295</v>
      </c>
      <c r="F81" s="14" t="s">
        <v>279</v>
      </c>
      <c r="G81" s="14" t="s">
        <v>280</v>
      </c>
      <c r="H81" s="14" t="s">
        <v>282</v>
      </c>
      <c r="I81" s="9">
        <v>0</v>
      </c>
      <c r="J81" s="14" t="s">
        <v>273</v>
      </c>
      <c r="K81" s="14" t="s">
        <v>274</v>
      </c>
      <c r="L81" s="14" t="s">
        <v>275</v>
      </c>
      <c r="M81" s="14" t="s">
        <v>293</v>
      </c>
      <c r="N81" s="14" t="s">
        <v>296</v>
      </c>
      <c r="O81" s="14" t="s">
        <v>281</v>
      </c>
    </row>
    <row r="82" spans="1:15" ht="45">
      <c r="A82" s="14" t="s">
        <v>292</v>
      </c>
      <c r="B82" s="15" t="s">
        <v>384</v>
      </c>
      <c r="C82" s="9">
        <v>944</v>
      </c>
      <c r="D82" s="14" t="s">
        <v>294</v>
      </c>
      <c r="E82" s="14" t="s">
        <v>295</v>
      </c>
      <c r="F82" s="14" t="s">
        <v>279</v>
      </c>
      <c r="G82" s="14" t="s">
        <v>280</v>
      </c>
      <c r="H82" s="14" t="s">
        <v>282</v>
      </c>
      <c r="I82" s="9">
        <v>0</v>
      </c>
      <c r="J82" s="14" t="s">
        <v>273</v>
      </c>
      <c r="K82" s="14" t="s">
        <v>274</v>
      </c>
      <c r="L82" s="14" t="s">
        <v>275</v>
      </c>
      <c r="M82" s="14" t="s">
        <v>293</v>
      </c>
      <c r="N82" s="14" t="s">
        <v>296</v>
      </c>
      <c r="O82" s="14" t="s">
        <v>281</v>
      </c>
    </row>
    <row r="83" spans="1:15" ht="45">
      <c r="A83" s="14" t="s">
        <v>292</v>
      </c>
      <c r="B83" s="15" t="s">
        <v>384</v>
      </c>
      <c r="C83" s="9">
        <v>944</v>
      </c>
      <c r="D83" s="14" t="s">
        <v>294</v>
      </c>
      <c r="E83" s="14" t="s">
        <v>295</v>
      </c>
      <c r="F83" s="14" t="s">
        <v>279</v>
      </c>
      <c r="G83" s="14" t="s">
        <v>280</v>
      </c>
      <c r="H83" s="14" t="s">
        <v>282</v>
      </c>
      <c r="I83" s="9">
        <v>0</v>
      </c>
      <c r="J83" s="14" t="s">
        <v>273</v>
      </c>
      <c r="K83" s="14" t="s">
        <v>274</v>
      </c>
      <c r="L83" s="14" t="s">
        <v>275</v>
      </c>
      <c r="M83" s="14" t="s">
        <v>293</v>
      </c>
      <c r="N83" s="14" t="s">
        <v>296</v>
      </c>
      <c r="O83" s="14" t="s">
        <v>281</v>
      </c>
    </row>
    <row r="84" spans="1:15" ht="60">
      <c r="A84" s="14" t="s">
        <v>368</v>
      </c>
      <c r="B84" s="15" t="s">
        <v>385</v>
      </c>
      <c r="C84" s="9">
        <v>653</v>
      </c>
      <c r="D84" s="14" t="s">
        <v>370</v>
      </c>
      <c r="E84" s="14" t="s">
        <v>363</v>
      </c>
      <c r="F84" s="14" t="s">
        <v>364</v>
      </c>
      <c r="G84" s="14" t="s">
        <v>365</v>
      </c>
      <c r="H84" s="14" t="s">
        <v>367</v>
      </c>
      <c r="I84" s="9">
        <v>0</v>
      </c>
      <c r="J84" s="14" t="s">
        <v>102</v>
      </c>
      <c r="K84" s="14" t="s">
        <v>158</v>
      </c>
      <c r="L84" s="14" t="s">
        <v>159</v>
      </c>
      <c r="M84" s="14" t="s">
        <v>369</v>
      </c>
      <c r="N84" s="14" t="s">
        <v>371</v>
      </c>
      <c r="O84" s="14" t="s">
        <v>366</v>
      </c>
    </row>
    <row r="85" spans="1:15" ht="60">
      <c r="A85" s="14" t="s">
        <v>368</v>
      </c>
      <c r="B85" s="15" t="s">
        <v>385</v>
      </c>
      <c r="C85" s="9">
        <v>887</v>
      </c>
      <c r="D85" s="14" t="s">
        <v>370</v>
      </c>
      <c r="E85" s="14" t="s">
        <v>363</v>
      </c>
      <c r="F85" s="14" t="s">
        <v>364</v>
      </c>
      <c r="G85" s="14" t="s">
        <v>365</v>
      </c>
      <c r="H85" s="14" t="s">
        <v>367</v>
      </c>
      <c r="I85" s="9">
        <v>0</v>
      </c>
      <c r="J85" s="14" t="s">
        <v>102</v>
      </c>
      <c r="K85" s="14" t="s">
        <v>158</v>
      </c>
      <c r="L85" s="14" t="s">
        <v>159</v>
      </c>
      <c r="M85" s="14" t="s">
        <v>369</v>
      </c>
      <c r="N85" s="14" t="s">
        <v>371</v>
      </c>
      <c r="O85" s="14" t="s">
        <v>366</v>
      </c>
    </row>
    <row r="86" spans="1:15" ht="45">
      <c r="A86" s="14" t="s">
        <v>318</v>
      </c>
      <c r="B86" s="15" t="s">
        <v>405</v>
      </c>
      <c r="C86" s="9">
        <v>295</v>
      </c>
      <c r="D86" s="14" t="s">
        <v>322</v>
      </c>
      <c r="E86" s="14" t="s">
        <v>323</v>
      </c>
      <c r="F86" s="14" t="s">
        <v>287</v>
      </c>
      <c r="G86" s="14" t="s">
        <v>288</v>
      </c>
      <c r="H86" s="14" t="s">
        <v>290</v>
      </c>
      <c r="I86" s="9">
        <v>0</v>
      </c>
      <c r="J86" s="14" t="s">
        <v>273</v>
      </c>
      <c r="K86" s="14" t="s">
        <v>319</v>
      </c>
      <c r="L86" s="14" t="s">
        <v>320</v>
      </c>
      <c r="M86" s="14" t="s">
        <v>321</v>
      </c>
      <c r="N86" s="14" t="s">
        <v>324</v>
      </c>
      <c r="O86" s="14" t="s">
        <v>289</v>
      </c>
    </row>
    <row r="87" spans="1:15" ht="45">
      <c r="A87" s="14" t="s">
        <v>318</v>
      </c>
      <c r="B87" s="15" t="s">
        <v>406</v>
      </c>
      <c r="C87" s="9">
        <v>320</v>
      </c>
      <c r="D87" s="14" t="s">
        <v>322</v>
      </c>
      <c r="E87" s="14" t="s">
        <v>323</v>
      </c>
      <c r="F87" s="14" t="s">
        <v>287</v>
      </c>
      <c r="G87" s="14" t="s">
        <v>288</v>
      </c>
      <c r="H87" s="14" t="s">
        <v>290</v>
      </c>
      <c r="I87" s="9">
        <v>0</v>
      </c>
      <c r="J87" s="14" t="s">
        <v>273</v>
      </c>
      <c r="K87" s="14" t="s">
        <v>319</v>
      </c>
      <c r="L87" s="14" t="s">
        <v>320</v>
      </c>
      <c r="M87" s="14" t="s">
        <v>321</v>
      </c>
      <c r="N87" s="14" t="s">
        <v>324</v>
      </c>
      <c r="O87" s="14" t="s">
        <v>289</v>
      </c>
    </row>
    <row r="88" spans="1:15" ht="45">
      <c r="A88" s="14" t="s">
        <v>318</v>
      </c>
      <c r="B88" s="15" t="s">
        <v>407</v>
      </c>
      <c r="C88" s="9">
        <v>347</v>
      </c>
      <c r="D88" s="14" t="s">
        <v>322</v>
      </c>
      <c r="E88" s="14" t="s">
        <v>323</v>
      </c>
      <c r="F88" s="14" t="s">
        <v>287</v>
      </c>
      <c r="G88" s="14" t="s">
        <v>288</v>
      </c>
      <c r="H88" s="14" t="s">
        <v>290</v>
      </c>
      <c r="I88" s="9">
        <v>0</v>
      </c>
      <c r="J88" s="14" t="s">
        <v>273</v>
      </c>
      <c r="K88" s="14" t="s">
        <v>319</v>
      </c>
      <c r="L88" s="14" t="s">
        <v>320</v>
      </c>
      <c r="M88" s="14" t="s">
        <v>321</v>
      </c>
      <c r="N88" s="14" t="s">
        <v>324</v>
      </c>
      <c r="O88" s="14" t="s">
        <v>289</v>
      </c>
    </row>
    <row r="89" spans="1:15" ht="45">
      <c r="A89" s="14" t="s">
        <v>318</v>
      </c>
      <c r="B89" s="15" t="s">
        <v>408</v>
      </c>
      <c r="C89" s="9">
        <v>146</v>
      </c>
      <c r="D89" s="14" t="s">
        <v>322</v>
      </c>
      <c r="E89" s="14" t="s">
        <v>323</v>
      </c>
      <c r="F89" s="14" t="s">
        <v>287</v>
      </c>
      <c r="G89" s="14" t="s">
        <v>288</v>
      </c>
      <c r="H89" s="14" t="s">
        <v>290</v>
      </c>
      <c r="I89" s="9">
        <v>0</v>
      </c>
      <c r="J89" s="14" t="s">
        <v>273</v>
      </c>
      <c r="K89" s="14" t="s">
        <v>319</v>
      </c>
      <c r="L89" s="14" t="s">
        <v>320</v>
      </c>
      <c r="M89" s="14" t="s">
        <v>321</v>
      </c>
      <c r="N89" s="14" t="s">
        <v>324</v>
      </c>
      <c r="O89" s="14" t="s">
        <v>289</v>
      </c>
    </row>
    <row r="90" spans="1:15" ht="45">
      <c r="A90" s="14" t="s">
        <v>318</v>
      </c>
      <c r="B90" s="15" t="s">
        <v>409</v>
      </c>
      <c r="C90" s="9">
        <v>320</v>
      </c>
      <c r="D90" s="14" t="s">
        <v>322</v>
      </c>
      <c r="E90" s="14" t="s">
        <v>323</v>
      </c>
      <c r="F90" s="14" t="s">
        <v>287</v>
      </c>
      <c r="G90" s="14" t="s">
        <v>288</v>
      </c>
      <c r="H90" s="14" t="s">
        <v>290</v>
      </c>
      <c r="I90" s="9">
        <v>0</v>
      </c>
      <c r="J90" s="14" t="s">
        <v>273</v>
      </c>
      <c r="K90" s="14" t="s">
        <v>319</v>
      </c>
      <c r="L90" s="14" t="s">
        <v>320</v>
      </c>
      <c r="M90" s="14" t="s">
        <v>321</v>
      </c>
      <c r="N90" s="14" t="s">
        <v>324</v>
      </c>
      <c r="O90" s="14" t="s">
        <v>289</v>
      </c>
    </row>
    <row r="91" spans="1:15" ht="45">
      <c r="A91" s="14" t="s">
        <v>318</v>
      </c>
      <c r="B91" s="15" t="s">
        <v>410</v>
      </c>
      <c r="C91" s="9">
        <v>2460.92</v>
      </c>
      <c r="D91" s="14" t="s">
        <v>322</v>
      </c>
      <c r="E91" s="14" t="s">
        <v>323</v>
      </c>
      <c r="F91" s="14" t="s">
        <v>287</v>
      </c>
      <c r="G91" s="14" t="s">
        <v>288</v>
      </c>
      <c r="H91" s="14" t="s">
        <v>290</v>
      </c>
      <c r="I91" s="9">
        <v>0</v>
      </c>
      <c r="J91" s="14" t="s">
        <v>273</v>
      </c>
      <c r="K91" s="14" t="s">
        <v>319</v>
      </c>
      <c r="L91" s="14" t="s">
        <v>320</v>
      </c>
      <c r="M91" s="14" t="s">
        <v>321</v>
      </c>
      <c r="N91" s="14" t="s">
        <v>324</v>
      </c>
      <c r="O91" s="14" t="s">
        <v>289</v>
      </c>
    </row>
    <row r="92" spans="1:15" ht="60">
      <c r="A92" s="14" t="s">
        <v>307</v>
      </c>
      <c r="B92" s="15" t="s">
        <v>418</v>
      </c>
      <c r="C92" s="9">
        <v>3133</v>
      </c>
      <c r="D92" s="14" t="s">
        <v>330</v>
      </c>
      <c r="E92" s="14" t="s">
        <v>331</v>
      </c>
      <c r="F92" s="14" t="s">
        <v>287</v>
      </c>
      <c r="G92" s="14" t="s">
        <v>288</v>
      </c>
      <c r="H92" s="14" t="s">
        <v>290</v>
      </c>
      <c r="I92" s="9">
        <v>0</v>
      </c>
      <c r="J92" s="14" t="s">
        <v>273</v>
      </c>
      <c r="K92" s="14" t="s">
        <v>319</v>
      </c>
      <c r="L92" s="14" t="s">
        <v>320</v>
      </c>
      <c r="M92" s="14" t="s">
        <v>329</v>
      </c>
      <c r="N92" s="14" t="s">
        <v>332</v>
      </c>
      <c r="O92" s="14" t="s">
        <v>289</v>
      </c>
    </row>
    <row r="93" spans="1:15" ht="45">
      <c r="A93" s="14" t="s">
        <v>307</v>
      </c>
      <c r="B93" s="15" t="s">
        <v>386</v>
      </c>
      <c r="C93" s="9">
        <v>1500</v>
      </c>
      <c r="D93" s="14" t="s">
        <v>311</v>
      </c>
      <c r="E93" s="14" t="s">
        <v>312</v>
      </c>
      <c r="F93" s="14" t="s">
        <v>313</v>
      </c>
      <c r="G93" s="14" t="s">
        <v>314</v>
      </c>
      <c r="H93" s="14" t="s">
        <v>316</v>
      </c>
      <c r="I93" s="9">
        <v>0</v>
      </c>
      <c r="J93" s="14" t="s">
        <v>273</v>
      </c>
      <c r="K93" s="14" t="s">
        <v>308</v>
      </c>
      <c r="L93" s="14" t="s">
        <v>309</v>
      </c>
      <c r="M93" s="14" t="s">
        <v>310</v>
      </c>
      <c r="N93" s="14" t="s">
        <v>317</v>
      </c>
      <c r="O93" s="14" t="s">
        <v>315</v>
      </c>
    </row>
    <row r="94" spans="1:15" ht="45">
      <c r="A94" s="14" t="s">
        <v>307</v>
      </c>
      <c r="B94" s="15" t="s">
        <v>387</v>
      </c>
      <c r="C94" s="9">
        <v>6611.69</v>
      </c>
      <c r="D94" s="14" t="s">
        <v>311</v>
      </c>
      <c r="E94" s="14" t="s">
        <v>312</v>
      </c>
      <c r="F94" s="14" t="s">
        <v>313</v>
      </c>
      <c r="G94" s="14" t="s">
        <v>314</v>
      </c>
      <c r="H94" s="14" t="s">
        <v>316</v>
      </c>
      <c r="I94" s="9">
        <v>0</v>
      </c>
      <c r="J94" s="14" t="s">
        <v>273</v>
      </c>
      <c r="K94" s="14" t="s">
        <v>308</v>
      </c>
      <c r="L94" s="14" t="s">
        <v>309</v>
      </c>
      <c r="M94" s="14" t="s">
        <v>310</v>
      </c>
      <c r="N94" s="14" t="s">
        <v>317</v>
      </c>
      <c r="O94" s="14" t="s">
        <v>315</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S40"/>
  <sheetViews>
    <sheetView zoomScale="85" zoomScaleNormal="85" zoomScalePageLayoutView="0" workbookViewId="0" topLeftCell="E34">
      <selection activeCell="G40" sqref="G40"/>
    </sheetView>
  </sheetViews>
  <sheetFormatPr defaultColWidth="11.421875" defaultRowHeight="15"/>
  <cols>
    <col min="4" max="4" width="14.28125" style="0" customWidth="1"/>
    <col min="6" max="6" width="57.8515625" style="19" customWidth="1"/>
    <col min="11" max="12" width="11.421875" style="22" customWidth="1"/>
  </cols>
  <sheetData>
    <row r="1" spans="1:19" ht="15">
      <c r="A1" s="21" t="s">
        <v>0</v>
      </c>
      <c r="B1" s="21" t="s">
        <v>1</v>
      </c>
      <c r="C1" s="21" t="s">
        <v>2</v>
      </c>
      <c r="D1" s="21" t="s">
        <v>3</v>
      </c>
      <c r="E1" s="21" t="s">
        <v>4</v>
      </c>
      <c r="F1" s="15" t="s">
        <v>615</v>
      </c>
      <c r="G1" s="21" t="s">
        <v>5</v>
      </c>
      <c r="H1" s="21" t="s">
        <v>6</v>
      </c>
      <c r="I1" s="21" t="s">
        <v>7</v>
      </c>
      <c r="J1" s="21" t="s">
        <v>8</v>
      </c>
      <c r="K1" s="22" t="s">
        <v>9</v>
      </c>
      <c r="L1" s="22" t="s">
        <v>10</v>
      </c>
      <c r="M1" s="21" t="s">
        <v>11</v>
      </c>
      <c r="N1" s="21" t="s">
        <v>12</v>
      </c>
      <c r="O1" s="21" t="s">
        <v>13</v>
      </c>
      <c r="P1" s="21" t="s">
        <v>14</v>
      </c>
      <c r="Q1" s="21" t="s">
        <v>15</v>
      </c>
      <c r="R1" s="21" t="s">
        <v>60</v>
      </c>
      <c r="S1" s="21" t="s">
        <v>16</v>
      </c>
    </row>
    <row r="2" spans="1:19" ht="30">
      <c r="A2" s="21" t="s">
        <v>419</v>
      </c>
      <c r="B2" s="21" t="s">
        <v>62</v>
      </c>
      <c r="C2" s="21" t="s">
        <v>454</v>
      </c>
      <c r="D2" s="21" t="s">
        <v>455</v>
      </c>
      <c r="E2" s="21" t="s">
        <v>456</v>
      </c>
      <c r="F2" s="15" t="s">
        <v>630</v>
      </c>
      <c r="G2" s="21" t="s">
        <v>457</v>
      </c>
      <c r="H2" s="21" t="s">
        <v>458</v>
      </c>
      <c r="I2" s="21" t="s">
        <v>459</v>
      </c>
      <c r="J2" s="21"/>
      <c r="K2" s="22">
        <v>27394.2</v>
      </c>
      <c r="L2" s="22">
        <v>0</v>
      </c>
      <c r="M2" s="21" t="s">
        <v>460</v>
      </c>
      <c r="N2" s="21" t="s">
        <v>461</v>
      </c>
      <c r="O2" s="21" t="s">
        <v>462</v>
      </c>
      <c r="P2" s="21" t="s">
        <v>463</v>
      </c>
      <c r="Q2" s="21" t="s">
        <v>465</v>
      </c>
      <c r="R2" s="21" t="s">
        <v>464</v>
      </c>
      <c r="S2" s="21" t="s">
        <v>466</v>
      </c>
    </row>
    <row r="3" spans="1:19" ht="45">
      <c r="A3" s="21" t="s">
        <v>419</v>
      </c>
      <c r="B3" s="21" t="s">
        <v>62</v>
      </c>
      <c r="C3" s="21" t="s">
        <v>454</v>
      </c>
      <c r="D3" s="21" t="s">
        <v>455</v>
      </c>
      <c r="E3" s="21" t="s">
        <v>467</v>
      </c>
      <c r="F3" s="15" t="s">
        <v>631</v>
      </c>
      <c r="G3" s="21" t="s">
        <v>468</v>
      </c>
      <c r="H3" s="21" t="s">
        <v>469</v>
      </c>
      <c r="I3" s="21" t="s">
        <v>470</v>
      </c>
      <c r="J3" s="21"/>
      <c r="K3" s="22">
        <v>17336.32</v>
      </c>
      <c r="L3" s="22">
        <v>0</v>
      </c>
      <c r="M3" s="21" t="s">
        <v>471</v>
      </c>
      <c r="N3" s="21" t="s">
        <v>472</v>
      </c>
      <c r="O3" s="21" t="s">
        <v>462</v>
      </c>
      <c r="P3" s="21" t="s">
        <v>463</v>
      </c>
      <c r="Q3" s="21" t="s">
        <v>465</v>
      </c>
      <c r="R3" s="21" t="s">
        <v>464</v>
      </c>
      <c r="S3" s="21" t="s">
        <v>473</v>
      </c>
    </row>
    <row r="4" spans="1:19" ht="45">
      <c r="A4" s="21" t="s">
        <v>554</v>
      </c>
      <c r="B4" s="21" t="s">
        <v>555</v>
      </c>
      <c r="C4" s="21" t="s">
        <v>556</v>
      </c>
      <c r="D4" s="21" t="s">
        <v>557</v>
      </c>
      <c r="E4" s="21" t="s">
        <v>558</v>
      </c>
      <c r="F4" s="15" t="s">
        <v>616</v>
      </c>
      <c r="G4" s="21" t="s">
        <v>559</v>
      </c>
      <c r="H4" s="21" t="s">
        <v>560</v>
      </c>
      <c r="I4" s="21" t="s">
        <v>561</v>
      </c>
      <c r="J4" s="21" t="s">
        <v>562</v>
      </c>
      <c r="K4" s="22">
        <v>618</v>
      </c>
      <c r="L4" s="22">
        <v>0</v>
      </c>
      <c r="M4" s="21" t="s">
        <v>563</v>
      </c>
      <c r="N4" s="21" t="s">
        <v>564</v>
      </c>
      <c r="O4" s="21" t="s">
        <v>565</v>
      </c>
      <c r="P4" s="21" t="s">
        <v>566</v>
      </c>
      <c r="Q4" s="21" t="s">
        <v>568</v>
      </c>
      <c r="R4" s="21" t="s">
        <v>567</v>
      </c>
      <c r="S4" s="21" t="s">
        <v>569</v>
      </c>
    </row>
    <row r="5" spans="1:19" ht="45">
      <c r="A5" s="21" t="s">
        <v>554</v>
      </c>
      <c r="B5" s="21" t="s">
        <v>555</v>
      </c>
      <c r="C5" s="21" t="s">
        <v>556</v>
      </c>
      <c r="D5" s="21" t="s">
        <v>557</v>
      </c>
      <c r="E5" s="21" t="s">
        <v>558</v>
      </c>
      <c r="F5" s="15" t="s">
        <v>617</v>
      </c>
      <c r="G5" s="21" t="s">
        <v>570</v>
      </c>
      <c r="H5" s="21" t="s">
        <v>571</v>
      </c>
      <c r="I5" s="21" t="s">
        <v>572</v>
      </c>
      <c r="J5" s="21" t="s">
        <v>573</v>
      </c>
      <c r="K5" s="22">
        <v>300</v>
      </c>
      <c r="L5" s="22">
        <v>0</v>
      </c>
      <c r="M5" s="21" t="s">
        <v>563</v>
      </c>
      <c r="N5" s="21" t="s">
        <v>564</v>
      </c>
      <c r="O5" s="21" t="s">
        <v>565</v>
      </c>
      <c r="P5" s="21" t="s">
        <v>566</v>
      </c>
      <c r="Q5" s="21" t="s">
        <v>568</v>
      </c>
      <c r="R5" s="21" t="s">
        <v>567</v>
      </c>
      <c r="S5" s="21" t="s">
        <v>569</v>
      </c>
    </row>
    <row r="6" spans="1:19" ht="45">
      <c r="A6" s="21" t="s">
        <v>554</v>
      </c>
      <c r="B6" s="21" t="s">
        <v>555</v>
      </c>
      <c r="C6" s="21" t="s">
        <v>556</v>
      </c>
      <c r="D6" s="21" t="s">
        <v>557</v>
      </c>
      <c r="E6" s="21" t="s">
        <v>558</v>
      </c>
      <c r="F6" s="15" t="s">
        <v>618</v>
      </c>
      <c r="G6" s="21" t="s">
        <v>574</v>
      </c>
      <c r="H6" s="21" t="s">
        <v>575</v>
      </c>
      <c r="I6" s="21" t="s">
        <v>576</v>
      </c>
      <c r="J6" s="21" t="s">
        <v>577</v>
      </c>
      <c r="K6" s="22">
        <v>355</v>
      </c>
      <c r="L6" s="22">
        <v>0</v>
      </c>
      <c r="M6" s="21" t="s">
        <v>563</v>
      </c>
      <c r="N6" s="21" t="s">
        <v>564</v>
      </c>
      <c r="O6" s="21" t="s">
        <v>565</v>
      </c>
      <c r="P6" s="21" t="s">
        <v>566</v>
      </c>
      <c r="Q6" s="21" t="s">
        <v>568</v>
      </c>
      <c r="R6" s="21" t="s">
        <v>567</v>
      </c>
      <c r="S6" s="21" t="s">
        <v>569</v>
      </c>
    </row>
    <row r="7" spans="1:19" ht="45">
      <c r="A7" s="21" t="s">
        <v>554</v>
      </c>
      <c r="B7" s="21" t="s">
        <v>555</v>
      </c>
      <c r="C7" s="21" t="s">
        <v>556</v>
      </c>
      <c r="D7" s="21" t="s">
        <v>557</v>
      </c>
      <c r="E7" s="21" t="s">
        <v>558</v>
      </c>
      <c r="F7" s="15" t="s">
        <v>619</v>
      </c>
      <c r="G7" s="21" t="s">
        <v>578</v>
      </c>
      <c r="H7" s="21" t="s">
        <v>579</v>
      </c>
      <c r="I7" s="21" t="s">
        <v>580</v>
      </c>
      <c r="J7" s="21" t="s">
        <v>581</v>
      </c>
      <c r="K7" s="22">
        <v>55</v>
      </c>
      <c r="L7" s="22">
        <v>0</v>
      </c>
      <c r="M7" s="21" t="s">
        <v>563</v>
      </c>
      <c r="N7" s="21" t="s">
        <v>564</v>
      </c>
      <c r="O7" s="21" t="s">
        <v>565</v>
      </c>
      <c r="P7" s="21" t="s">
        <v>566</v>
      </c>
      <c r="Q7" s="21" t="s">
        <v>568</v>
      </c>
      <c r="R7" s="21" t="s">
        <v>567</v>
      </c>
      <c r="S7" s="21" t="s">
        <v>569</v>
      </c>
    </row>
    <row r="8" spans="1:19" ht="60">
      <c r="A8" s="21" t="s">
        <v>554</v>
      </c>
      <c r="B8" s="21" t="s">
        <v>555</v>
      </c>
      <c r="C8" s="21" t="s">
        <v>556</v>
      </c>
      <c r="D8" s="21" t="s">
        <v>557</v>
      </c>
      <c r="E8" s="21" t="s">
        <v>558</v>
      </c>
      <c r="F8" s="15" t="s">
        <v>620</v>
      </c>
      <c r="G8" s="21" t="s">
        <v>582</v>
      </c>
      <c r="H8" s="21" t="s">
        <v>583</v>
      </c>
      <c r="I8" s="21" t="s">
        <v>584</v>
      </c>
      <c r="J8" s="21" t="s">
        <v>585</v>
      </c>
      <c r="K8" s="22">
        <v>3361.9</v>
      </c>
      <c r="L8" s="22">
        <v>0</v>
      </c>
      <c r="M8" s="21" t="s">
        <v>563</v>
      </c>
      <c r="N8" s="21" t="s">
        <v>564</v>
      </c>
      <c r="O8" s="21" t="s">
        <v>565</v>
      </c>
      <c r="P8" s="21" t="s">
        <v>566</v>
      </c>
      <c r="Q8" s="21" t="s">
        <v>568</v>
      </c>
      <c r="R8" s="21" t="s">
        <v>567</v>
      </c>
      <c r="S8" s="21" t="s">
        <v>569</v>
      </c>
    </row>
    <row r="9" spans="1:19" ht="45">
      <c r="A9" s="21" t="s">
        <v>419</v>
      </c>
      <c r="B9" s="21" t="s">
        <v>420</v>
      </c>
      <c r="C9" s="21" t="s">
        <v>421</v>
      </c>
      <c r="D9" s="21" t="s">
        <v>422</v>
      </c>
      <c r="E9" s="21" t="s">
        <v>435</v>
      </c>
      <c r="F9" s="15" t="s">
        <v>621</v>
      </c>
      <c r="G9" s="21" t="s">
        <v>436</v>
      </c>
      <c r="H9" s="21" t="s">
        <v>437</v>
      </c>
      <c r="I9" s="21" t="s">
        <v>438</v>
      </c>
      <c r="J9" s="21"/>
      <c r="K9" s="22">
        <v>1402.97</v>
      </c>
      <c r="L9" s="22">
        <v>0</v>
      </c>
      <c r="M9" s="21" t="s">
        <v>439</v>
      </c>
      <c r="N9" s="21" t="s">
        <v>440</v>
      </c>
      <c r="O9" s="21" t="s">
        <v>430</v>
      </c>
      <c r="P9" s="21" t="s">
        <v>431</v>
      </c>
      <c r="Q9" s="21" t="s">
        <v>433</v>
      </c>
      <c r="R9" s="21" t="s">
        <v>432</v>
      </c>
      <c r="S9" s="21" t="s">
        <v>441</v>
      </c>
    </row>
    <row r="10" spans="1:19" ht="45">
      <c r="A10" s="21" t="s">
        <v>419</v>
      </c>
      <c r="B10" s="21" t="s">
        <v>420</v>
      </c>
      <c r="C10" s="21" t="s">
        <v>421</v>
      </c>
      <c r="D10" s="21" t="s">
        <v>422</v>
      </c>
      <c r="E10" s="21" t="s">
        <v>423</v>
      </c>
      <c r="F10" s="15" t="s">
        <v>622</v>
      </c>
      <c r="G10" s="21" t="s">
        <v>424</v>
      </c>
      <c r="H10" s="21" t="s">
        <v>425</v>
      </c>
      <c r="I10" s="21" t="s">
        <v>426</v>
      </c>
      <c r="J10" s="21" t="s">
        <v>427</v>
      </c>
      <c r="K10" s="22">
        <v>3255.26</v>
      </c>
      <c r="L10" s="22">
        <v>0</v>
      </c>
      <c r="M10" s="21" t="s">
        <v>428</v>
      </c>
      <c r="N10" s="21" t="s">
        <v>429</v>
      </c>
      <c r="O10" s="21" t="s">
        <v>430</v>
      </c>
      <c r="P10" s="21" t="s">
        <v>431</v>
      </c>
      <c r="Q10" s="21" t="s">
        <v>433</v>
      </c>
      <c r="R10" s="21" t="s">
        <v>432</v>
      </c>
      <c r="S10" s="21" t="s">
        <v>434</v>
      </c>
    </row>
    <row r="11" spans="1:19" ht="45">
      <c r="A11" s="21" t="s">
        <v>442</v>
      </c>
      <c r="B11" s="21" t="s">
        <v>62</v>
      </c>
      <c r="C11" s="21" t="s">
        <v>63</v>
      </c>
      <c r="D11" s="21" t="s">
        <v>64</v>
      </c>
      <c r="E11" s="21" t="s">
        <v>443</v>
      </c>
      <c r="F11" s="15" t="s">
        <v>623</v>
      </c>
      <c r="G11" s="21" t="s">
        <v>444</v>
      </c>
      <c r="H11" s="21" t="s">
        <v>445</v>
      </c>
      <c r="I11" s="21" t="s">
        <v>446</v>
      </c>
      <c r="J11" s="21"/>
      <c r="K11" s="22">
        <v>423</v>
      </c>
      <c r="L11" s="22">
        <v>0</v>
      </c>
      <c r="M11" s="21" t="s">
        <v>447</v>
      </c>
      <c r="N11" s="21" t="s">
        <v>448</v>
      </c>
      <c r="O11" s="21" t="s">
        <v>449</v>
      </c>
      <c r="P11" s="21" t="s">
        <v>450</v>
      </c>
      <c r="Q11" s="21" t="s">
        <v>452</v>
      </c>
      <c r="R11" s="21" t="s">
        <v>451</v>
      </c>
      <c r="S11" s="21" t="s">
        <v>453</v>
      </c>
    </row>
    <row r="12" spans="1:19" ht="45">
      <c r="A12" s="21" t="s">
        <v>517</v>
      </c>
      <c r="B12" s="21" t="s">
        <v>102</v>
      </c>
      <c r="C12" s="21" t="s">
        <v>518</v>
      </c>
      <c r="D12" s="21" t="s">
        <v>519</v>
      </c>
      <c r="E12" s="21" t="s">
        <v>520</v>
      </c>
      <c r="F12" s="15" t="s">
        <v>624</v>
      </c>
      <c r="G12" s="21" t="s">
        <v>521</v>
      </c>
      <c r="H12" s="21" t="s">
        <v>522</v>
      </c>
      <c r="I12" s="21" t="s">
        <v>523</v>
      </c>
      <c r="J12" s="21" t="s">
        <v>524</v>
      </c>
      <c r="K12" s="22">
        <v>123</v>
      </c>
      <c r="L12" s="22">
        <v>0</v>
      </c>
      <c r="M12" s="21" t="s">
        <v>525</v>
      </c>
      <c r="N12" s="21" t="s">
        <v>526</v>
      </c>
      <c r="O12" s="21" t="s">
        <v>364</v>
      </c>
      <c r="P12" s="21" t="s">
        <v>365</v>
      </c>
      <c r="Q12" s="21" t="s">
        <v>367</v>
      </c>
      <c r="R12" s="21" t="s">
        <v>366</v>
      </c>
      <c r="S12" s="21" t="s">
        <v>527</v>
      </c>
    </row>
    <row r="13" spans="1:19" ht="45">
      <c r="A13" s="21" t="s">
        <v>517</v>
      </c>
      <c r="B13" s="21" t="s">
        <v>102</v>
      </c>
      <c r="C13" s="21" t="s">
        <v>518</v>
      </c>
      <c r="D13" s="21" t="s">
        <v>519</v>
      </c>
      <c r="E13" s="21" t="s">
        <v>520</v>
      </c>
      <c r="F13" s="15" t="s">
        <v>624</v>
      </c>
      <c r="G13" s="21" t="s">
        <v>521</v>
      </c>
      <c r="H13" s="21" t="s">
        <v>522</v>
      </c>
      <c r="I13" s="21" t="s">
        <v>523</v>
      </c>
      <c r="J13" s="21" t="s">
        <v>524</v>
      </c>
      <c r="K13" s="22">
        <v>73</v>
      </c>
      <c r="L13" s="22">
        <v>0</v>
      </c>
      <c r="M13" s="21" t="s">
        <v>525</v>
      </c>
      <c r="N13" s="21" t="s">
        <v>526</v>
      </c>
      <c r="O13" s="21" t="s">
        <v>364</v>
      </c>
      <c r="P13" s="21" t="s">
        <v>365</v>
      </c>
      <c r="Q13" s="21" t="s">
        <v>367</v>
      </c>
      <c r="R13" s="21" t="s">
        <v>366</v>
      </c>
      <c r="S13" s="21" t="s">
        <v>527</v>
      </c>
    </row>
    <row r="14" spans="1:19" ht="45">
      <c r="A14" s="21" t="s">
        <v>517</v>
      </c>
      <c r="B14" s="21" t="s">
        <v>102</v>
      </c>
      <c r="C14" s="21" t="s">
        <v>518</v>
      </c>
      <c r="D14" s="21" t="s">
        <v>519</v>
      </c>
      <c r="E14" s="21" t="s">
        <v>520</v>
      </c>
      <c r="F14" s="15" t="s">
        <v>624</v>
      </c>
      <c r="G14" s="21" t="s">
        <v>521</v>
      </c>
      <c r="H14" s="21" t="s">
        <v>522</v>
      </c>
      <c r="I14" s="21" t="s">
        <v>523</v>
      </c>
      <c r="J14" s="21" t="s">
        <v>524</v>
      </c>
      <c r="K14" s="22">
        <v>191</v>
      </c>
      <c r="L14" s="22">
        <v>0</v>
      </c>
      <c r="M14" s="21" t="s">
        <v>525</v>
      </c>
      <c r="N14" s="21" t="s">
        <v>526</v>
      </c>
      <c r="O14" s="21" t="s">
        <v>364</v>
      </c>
      <c r="P14" s="21" t="s">
        <v>365</v>
      </c>
      <c r="Q14" s="21" t="s">
        <v>367</v>
      </c>
      <c r="R14" s="21" t="s">
        <v>366</v>
      </c>
      <c r="S14" s="21" t="s">
        <v>527</v>
      </c>
    </row>
    <row r="15" spans="1:19" ht="45">
      <c r="A15" s="21" t="s">
        <v>517</v>
      </c>
      <c r="B15" s="21" t="s">
        <v>102</v>
      </c>
      <c r="C15" s="21" t="s">
        <v>518</v>
      </c>
      <c r="D15" s="21" t="s">
        <v>519</v>
      </c>
      <c r="E15" s="21" t="s">
        <v>520</v>
      </c>
      <c r="F15" s="15" t="s">
        <v>624</v>
      </c>
      <c r="G15" s="21" t="s">
        <v>521</v>
      </c>
      <c r="H15" s="21" t="s">
        <v>522</v>
      </c>
      <c r="I15" s="21" t="s">
        <v>523</v>
      </c>
      <c r="J15" s="21" t="s">
        <v>524</v>
      </c>
      <c r="K15" s="22">
        <v>1054</v>
      </c>
      <c r="L15" s="22">
        <v>0</v>
      </c>
      <c r="M15" s="21" t="s">
        <v>525</v>
      </c>
      <c r="N15" s="21" t="s">
        <v>526</v>
      </c>
      <c r="O15" s="21" t="s">
        <v>364</v>
      </c>
      <c r="P15" s="21" t="s">
        <v>365</v>
      </c>
      <c r="Q15" s="21" t="s">
        <v>367</v>
      </c>
      <c r="R15" s="21" t="s">
        <v>366</v>
      </c>
      <c r="S15" s="21" t="s">
        <v>527</v>
      </c>
    </row>
    <row r="16" spans="1:19" ht="60">
      <c r="A16" s="21" t="s">
        <v>545</v>
      </c>
      <c r="B16" s="21" t="s">
        <v>30</v>
      </c>
      <c r="C16" s="21" t="s">
        <v>31</v>
      </c>
      <c r="D16" s="21" t="s">
        <v>32</v>
      </c>
      <c r="E16" s="21" t="s">
        <v>546</v>
      </c>
      <c r="F16" s="15" t="s">
        <v>646</v>
      </c>
      <c r="G16" s="21" t="s">
        <v>547</v>
      </c>
      <c r="H16" s="21" t="s">
        <v>548</v>
      </c>
      <c r="I16" s="21" t="s">
        <v>647</v>
      </c>
      <c r="J16" s="21" t="s">
        <v>549</v>
      </c>
      <c r="K16" s="22">
        <v>11580.8</v>
      </c>
      <c r="L16" s="22">
        <v>0</v>
      </c>
      <c r="M16" s="21" t="s">
        <v>550</v>
      </c>
      <c r="N16" s="21" t="s">
        <v>551</v>
      </c>
      <c r="O16" s="21" t="s">
        <v>37</v>
      </c>
      <c r="P16" s="21" t="s">
        <v>38</v>
      </c>
      <c r="Q16" s="21" t="s">
        <v>39</v>
      </c>
      <c r="R16" s="21" t="s">
        <v>552</v>
      </c>
      <c r="S16" s="21" t="s">
        <v>553</v>
      </c>
    </row>
    <row r="17" spans="1:19" ht="60">
      <c r="A17" s="21" t="s">
        <v>419</v>
      </c>
      <c r="B17" s="21" t="s">
        <v>273</v>
      </c>
      <c r="C17" s="21" t="s">
        <v>319</v>
      </c>
      <c r="D17" s="21" t="s">
        <v>320</v>
      </c>
      <c r="E17" s="21" t="s">
        <v>474</v>
      </c>
      <c r="F17" s="15" t="s">
        <v>632</v>
      </c>
      <c r="G17" s="21" t="s">
        <v>475</v>
      </c>
      <c r="H17" s="21" t="s">
        <v>633</v>
      </c>
      <c r="I17" s="21" t="s">
        <v>476</v>
      </c>
      <c r="J17" s="21" t="s">
        <v>477</v>
      </c>
      <c r="K17" s="22">
        <v>374</v>
      </c>
      <c r="L17" s="22">
        <v>0</v>
      </c>
      <c r="M17" s="21" t="s">
        <v>478</v>
      </c>
      <c r="N17" s="21" t="s">
        <v>479</v>
      </c>
      <c r="O17" s="21" t="s">
        <v>287</v>
      </c>
      <c r="P17" s="21" t="s">
        <v>288</v>
      </c>
      <c r="Q17" s="21" t="s">
        <v>290</v>
      </c>
      <c r="R17" s="21" t="s">
        <v>289</v>
      </c>
      <c r="S17" s="21" t="s">
        <v>480</v>
      </c>
    </row>
    <row r="18" spans="1:19" ht="45">
      <c r="A18" s="21" t="s">
        <v>419</v>
      </c>
      <c r="B18" s="21" t="s">
        <v>273</v>
      </c>
      <c r="C18" s="21" t="s">
        <v>319</v>
      </c>
      <c r="D18" s="21" t="s">
        <v>320</v>
      </c>
      <c r="E18" s="21" t="s">
        <v>474</v>
      </c>
      <c r="F18" s="15" t="s">
        <v>634</v>
      </c>
      <c r="G18" s="21" t="s">
        <v>481</v>
      </c>
      <c r="H18" s="21" t="s">
        <v>635</v>
      </c>
      <c r="I18" s="21" t="s">
        <v>482</v>
      </c>
      <c r="J18" s="21" t="s">
        <v>483</v>
      </c>
      <c r="K18" s="22">
        <v>360</v>
      </c>
      <c r="L18" s="22">
        <v>0</v>
      </c>
      <c r="M18" s="21" t="s">
        <v>478</v>
      </c>
      <c r="N18" s="21" t="s">
        <v>479</v>
      </c>
      <c r="O18" s="21" t="s">
        <v>287</v>
      </c>
      <c r="P18" s="21" t="s">
        <v>288</v>
      </c>
      <c r="Q18" s="21" t="s">
        <v>290</v>
      </c>
      <c r="R18" s="21" t="s">
        <v>289</v>
      </c>
      <c r="S18" s="21" t="s">
        <v>480</v>
      </c>
    </row>
    <row r="19" spans="1:19" ht="60">
      <c r="A19" s="21" t="s">
        <v>419</v>
      </c>
      <c r="B19" s="21" t="s">
        <v>273</v>
      </c>
      <c r="C19" s="21" t="s">
        <v>319</v>
      </c>
      <c r="D19" s="21" t="s">
        <v>320</v>
      </c>
      <c r="E19" s="21" t="s">
        <v>474</v>
      </c>
      <c r="F19" s="15" t="s">
        <v>636</v>
      </c>
      <c r="G19" s="21" t="s">
        <v>637</v>
      </c>
      <c r="H19" s="21" t="s">
        <v>484</v>
      </c>
      <c r="I19" s="21" t="s">
        <v>638</v>
      </c>
      <c r="J19" s="21" t="s">
        <v>485</v>
      </c>
      <c r="K19" s="22">
        <v>127</v>
      </c>
      <c r="L19" s="22">
        <v>0</v>
      </c>
      <c r="M19" s="21" t="s">
        <v>478</v>
      </c>
      <c r="N19" s="21" t="s">
        <v>479</v>
      </c>
      <c r="O19" s="21" t="s">
        <v>287</v>
      </c>
      <c r="P19" s="21" t="s">
        <v>288</v>
      </c>
      <c r="Q19" s="21" t="s">
        <v>290</v>
      </c>
      <c r="R19" s="21" t="s">
        <v>289</v>
      </c>
      <c r="S19" s="21" t="s">
        <v>480</v>
      </c>
    </row>
    <row r="20" spans="1:19" ht="45">
      <c r="A20" s="21" t="s">
        <v>419</v>
      </c>
      <c r="B20" s="21" t="s">
        <v>273</v>
      </c>
      <c r="C20" s="21" t="s">
        <v>319</v>
      </c>
      <c r="D20" s="21" t="s">
        <v>320</v>
      </c>
      <c r="E20" s="21" t="s">
        <v>474</v>
      </c>
      <c r="F20" s="15" t="s">
        <v>639</v>
      </c>
      <c r="G20" s="21" t="s">
        <v>486</v>
      </c>
      <c r="H20" s="21" t="s">
        <v>640</v>
      </c>
      <c r="I20" s="21" t="s">
        <v>487</v>
      </c>
      <c r="J20" s="21" t="s">
        <v>488</v>
      </c>
      <c r="K20" s="22">
        <v>144</v>
      </c>
      <c r="L20" s="22">
        <v>0</v>
      </c>
      <c r="M20" s="21" t="s">
        <v>478</v>
      </c>
      <c r="N20" s="21" t="s">
        <v>479</v>
      </c>
      <c r="O20" s="21" t="s">
        <v>287</v>
      </c>
      <c r="P20" s="21" t="s">
        <v>288</v>
      </c>
      <c r="Q20" s="21" t="s">
        <v>290</v>
      </c>
      <c r="R20" s="21" t="s">
        <v>289</v>
      </c>
      <c r="S20" s="21" t="s">
        <v>480</v>
      </c>
    </row>
    <row r="21" spans="1:19" ht="45">
      <c r="A21" s="21" t="s">
        <v>419</v>
      </c>
      <c r="B21" s="21" t="s">
        <v>273</v>
      </c>
      <c r="C21" s="21" t="s">
        <v>319</v>
      </c>
      <c r="D21" s="21" t="s">
        <v>320</v>
      </c>
      <c r="E21" s="21" t="s">
        <v>474</v>
      </c>
      <c r="F21" s="15" t="s">
        <v>641</v>
      </c>
      <c r="G21" s="21" t="s">
        <v>489</v>
      </c>
      <c r="H21" s="21" t="s">
        <v>640</v>
      </c>
      <c r="I21" s="21" t="s">
        <v>487</v>
      </c>
      <c r="J21" s="21" t="s">
        <v>488</v>
      </c>
      <c r="K21" s="22">
        <v>235</v>
      </c>
      <c r="L21" s="22">
        <v>0</v>
      </c>
      <c r="M21" s="21" t="s">
        <v>478</v>
      </c>
      <c r="N21" s="21" t="s">
        <v>479</v>
      </c>
      <c r="O21" s="21" t="s">
        <v>287</v>
      </c>
      <c r="P21" s="21" t="s">
        <v>288</v>
      </c>
      <c r="Q21" s="21" t="s">
        <v>290</v>
      </c>
      <c r="R21" s="21" t="s">
        <v>289</v>
      </c>
      <c r="S21" s="21" t="s">
        <v>480</v>
      </c>
    </row>
    <row r="22" spans="1:19" ht="45">
      <c r="A22" s="21" t="s">
        <v>419</v>
      </c>
      <c r="B22" s="21" t="s">
        <v>273</v>
      </c>
      <c r="C22" s="21" t="s">
        <v>319</v>
      </c>
      <c r="D22" s="21" t="s">
        <v>320</v>
      </c>
      <c r="E22" s="21" t="s">
        <v>474</v>
      </c>
      <c r="F22" s="15" t="s">
        <v>642</v>
      </c>
      <c r="G22" s="21" t="s">
        <v>490</v>
      </c>
      <c r="H22" s="21" t="s">
        <v>643</v>
      </c>
      <c r="I22" s="21" t="s">
        <v>491</v>
      </c>
      <c r="J22" s="21" t="s">
        <v>492</v>
      </c>
      <c r="K22" s="22">
        <v>3247.5</v>
      </c>
      <c r="L22" s="22">
        <v>0</v>
      </c>
      <c r="M22" s="21" t="s">
        <v>478</v>
      </c>
      <c r="N22" s="21" t="s">
        <v>479</v>
      </c>
      <c r="O22" s="21" t="s">
        <v>287</v>
      </c>
      <c r="P22" s="21" t="s">
        <v>288</v>
      </c>
      <c r="Q22" s="21" t="s">
        <v>290</v>
      </c>
      <c r="R22" s="21" t="s">
        <v>289</v>
      </c>
      <c r="S22" s="21" t="s">
        <v>480</v>
      </c>
    </row>
    <row r="23" spans="1:19" ht="60">
      <c r="A23" s="21" t="s">
        <v>419</v>
      </c>
      <c r="B23" s="21" t="s">
        <v>273</v>
      </c>
      <c r="C23" s="21" t="s">
        <v>319</v>
      </c>
      <c r="D23" s="21" t="s">
        <v>320</v>
      </c>
      <c r="E23" s="21" t="s">
        <v>474</v>
      </c>
      <c r="F23" s="15" t="s">
        <v>644</v>
      </c>
      <c r="G23" s="21" t="s">
        <v>493</v>
      </c>
      <c r="H23" s="21" t="s">
        <v>494</v>
      </c>
      <c r="I23" s="21" t="s">
        <v>645</v>
      </c>
      <c r="J23" s="21" t="s">
        <v>495</v>
      </c>
      <c r="K23" s="22">
        <v>199</v>
      </c>
      <c r="L23" s="22">
        <v>0</v>
      </c>
      <c r="M23" s="21" t="s">
        <v>478</v>
      </c>
      <c r="N23" s="21" t="s">
        <v>479</v>
      </c>
      <c r="O23" s="21" t="s">
        <v>287</v>
      </c>
      <c r="P23" s="21" t="s">
        <v>288</v>
      </c>
      <c r="Q23" s="21" t="s">
        <v>290</v>
      </c>
      <c r="R23" s="21" t="s">
        <v>289</v>
      </c>
      <c r="S23" s="21" t="s">
        <v>480</v>
      </c>
    </row>
    <row r="24" spans="1:19" ht="30">
      <c r="A24" s="21" t="s">
        <v>496</v>
      </c>
      <c r="B24" s="21" t="s">
        <v>497</v>
      </c>
      <c r="C24" s="21" t="s">
        <v>498</v>
      </c>
      <c r="D24" s="21" t="s">
        <v>499</v>
      </c>
      <c r="E24" s="21" t="s">
        <v>500</v>
      </c>
      <c r="F24" s="15" t="s">
        <v>625</v>
      </c>
      <c r="G24" s="21" t="s">
        <v>501</v>
      </c>
      <c r="H24" s="21" t="s">
        <v>502</v>
      </c>
      <c r="I24" s="21" t="s">
        <v>503</v>
      </c>
      <c r="J24" s="21"/>
      <c r="K24" s="22">
        <v>1102</v>
      </c>
      <c r="L24" s="22">
        <v>0</v>
      </c>
      <c r="M24" s="21" t="s">
        <v>504</v>
      </c>
      <c r="N24" s="21" t="s">
        <v>505</v>
      </c>
      <c r="O24" s="21" t="s">
        <v>506</v>
      </c>
      <c r="P24" s="21" t="s">
        <v>507</v>
      </c>
      <c r="Q24" s="21" t="s">
        <v>509</v>
      </c>
      <c r="R24" s="21" t="s">
        <v>508</v>
      </c>
      <c r="S24" s="21" t="s">
        <v>510</v>
      </c>
    </row>
    <row r="25" spans="1:19" ht="30">
      <c r="A25" s="21" t="s">
        <v>496</v>
      </c>
      <c r="B25" s="21" t="s">
        <v>497</v>
      </c>
      <c r="C25" s="21" t="s">
        <v>498</v>
      </c>
      <c r="D25" s="21" t="s">
        <v>499</v>
      </c>
      <c r="E25" s="21" t="s">
        <v>500</v>
      </c>
      <c r="F25" s="15" t="s">
        <v>648</v>
      </c>
      <c r="G25" s="21" t="s">
        <v>511</v>
      </c>
      <c r="H25" s="21" t="s">
        <v>649</v>
      </c>
      <c r="I25" s="21" t="s">
        <v>503</v>
      </c>
      <c r="J25" s="21"/>
      <c r="K25" s="22">
        <v>1102</v>
      </c>
      <c r="L25" s="22">
        <v>0</v>
      </c>
      <c r="M25" s="21" t="s">
        <v>504</v>
      </c>
      <c r="N25" s="21" t="s">
        <v>505</v>
      </c>
      <c r="O25" s="21" t="s">
        <v>506</v>
      </c>
      <c r="P25" s="21" t="s">
        <v>507</v>
      </c>
      <c r="Q25" s="21" t="s">
        <v>509</v>
      </c>
      <c r="R25" s="21" t="s">
        <v>508</v>
      </c>
      <c r="S25" s="21" t="s">
        <v>510</v>
      </c>
    </row>
    <row r="26" spans="1:19" ht="45">
      <c r="A26" s="21" t="s">
        <v>496</v>
      </c>
      <c r="B26" s="21" t="s">
        <v>497</v>
      </c>
      <c r="C26" s="21" t="s">
        <v>498</v>
      </c>
      <c r="D26" s="21" t="s">
        <v>499</v>
      </c>
      <c r="E26" s="21" t="s">
        <v>500</v>
      </c>
      <c r="F26" s="15" t="s">
        <v>650</v>
      </c>
      <c r="G26" s="21" t="s">
        <v>512</v>
      </c>
      <c r="H26" s="21" t="s">
        <v>651</v>
      </c>
      <c r="I26" s="21" t="s">
        <v>513</v>
      </c>
      <c r="J26" s="21"/>
      <c r="K26" s="22">
        <v>1102</v>
      </c>
      <c r="L26" s="22">
        <v>0</v>
      </c>
      <c r="M26" s="21" t="s">
        <v>504</v>
      </c>
      <c r="N26" s="21" t="s">
        <v>505</v>
      </c>
      <c r="O26" s="21" t="s">
        <v>506</v>
      </c>
      <c r="P26" s="21" t="s">
        <v>507</v>
      </c>
      <c r="Q26" s="21" t="s">
        <v>509</v>
      </c>
      <c r="R26" s="21" t="s">
        <v>508</v>
      </c>
      <c r="S26" s="21" t="s">
        <v>510</v>
      </c>
    </row>
    <row r="27" spans="1:19" ht="45">
      <c r="A27" s="21" t="s">
        <v>496</v>
      </c>
      <c r="B27" s="21" t="s">
        <v>497</v>
      </c>
      <c r="C27" s="21" t="s">
        <v>498</v>
      </c>
      <c r="D27" s="21" t="s">
        <v>499</v>
      </c>
      <c r="E27" s="21" t="s">
        <v>500</v>
      </c>
      <c r="F27" s="15" t="s">
        <v>652</v>
      </c>
      <c r="G27" s="21" t="s">
        <v>514</v>
      </c>
      <c r="H27" s="21" t="s">
        <v>651</v>
      </c>
      <c r="I27" s="21" t="s">
        <v>513</v>
      </c>
      <c r="J27" s="21"/>
      <c r="K27" s="22">
        <v>1102</v>
      </c>
      <c r="L27" s="22">
        <v>0</v>
      </c>
      <c r="M27" s="21" t="s">
        <v>504</v>
      </c>
      <c r="N27" s="21" t="s">
        <v>505</v>
      </c>
      <c r="O27" s="21" t="s">
        <v>506</v>
      </c>
      <c r="P27" s="21" t="s">
        <v>507</v>
      </c>
      <c r="Q27" s="21" t="s">
        <v>509</v>
      </c>
      <c r="R27" s="21" t="s">
        <v>508</v>
      </c>
      <c r="S27" s="21" t="s">
        <v>510</v>
      </c>
    </row>
    <row r="28" spans="1:19" ht="45">
      <c r="A28" s="21" t="s">
        <v>496</v>
      </c>
      <c r="B28" s="21" t="s">
        <v>497</v>
      </c>
      <c r="C28" s="21" t="s">
        <v>498</v>
      </c>
      <c r="D28" s="21" t="s">
        <v>499</v>
      </c>
      <c r="E28" s="21" t="s">
        <v>500</v>
      </c>
      <c r="F28" s="15" t="s">
        <v>653</v>
      </c>
      <c r="G28" s="21" t="s">
        <v>515</v>
      </c>
      <c r="H28" s="21" t="s">
        <v>654</v>
      </c>
      <c r="I28" s="21" t="s">
        <v>516</v>
      </c>
      <c r="J28" s="21"/>
      <c r="K28" s="22">
        <v>1850.2</v>
      </c>
      <c r="L28" s="22">
        <v>0</v>
      </c>
      <c r="M28" s="21" t="s">
        <v>504</v>
      </c>
      <c r="N28" s="21" t="s">
        <v>505</v>
      </c>
      <c r="O28" s="21" t="s">
        <v>506</v>
      </c>
      <c r="P28" s="21" t="s">
        <v>507</v>
      </c>
      <c r="Q28" s="21" t="s">
        <v>509</v>
      </c>
      <c r="R28" s="21" t="s">
        <v>508</v>
      </c>
      <c r="S28" s="21" t="s">
        <v>510</v>
      </c>
    </row>
    <row r="29" spans="1:19" ht="45">
      <c r="A29" s="21" t="s">
        <v>419</v>
      </c>
      <c r="B29" s="21" t="s">
        <v>210</v>
      </c>
      <c r="C29" s="21" t="s">
        <v>211</v>
      </c>
      <c r="D29" s="21" t="s">
        <v>212</v>
      </c>
      <c r="E29" s="21" t="s">
        <v>607</v>
      </c>
      <c r="F29" s="15" t="s">
        <v>626</v>
      </c>
      <c r="G29" s="21" t="s">
        <v>608</v>
      </c>
      <c r="H29" s="21" t="s">
        <v>609</v>
      </c>
      <c r="I29" s="21" t="s">
        <v>610</v>
      </c>
      <c r="J29" s="21" t="s">
        <v>611</v>
      </c>
      <c r="K29" s="22">
        <v>3404.3</v>
      </c>
      <c r="L29" s="22">
        <v>0</v>
      </c>
      <c r="M29" s="21" t="s">
        <v>612</v>
      </c>
      <c r="N29" s="21" t="s">
        <v>613</v>
      </c>
      <c r="O29" s="21" t="s">
        <v>220</v>
      </c>
      <c r="P29" s="21" t="s">
        <v>221</v>
      </c>
      <c r="Q29" s="21" t="s">
        <v>223</v>
      </c>
      <c r="R29" s="21" t="s">
        <v>222</v>
      </c>
      <c r="S29" s="21" t="s">
        <v>614</v>
      </c>
    </row>
    <row r="30" spans="1:19" ht="60">
      <c r="A30" s="21" t="s">
        <v>536</v>
      </c>
      <c r="B30" s="21" t="s">
        <v>555</v>
      </c>
      <c r="C30" s="21" t="s">
        <v>556</v>
      </c>
      <c r="D30" s="21" t="s">
        <v>557</v>
      </c>
      <c r="E30" s="21" t="s">
        <v>586</v>
      </c>
      <c r="F30" s="15" t="s">
        <v>655</v>
      </c>
      <c r="G30" s="21" t="s">
        <v>587</v>
      </c>
      <c r="H30" s="21" t="s">
        <v>588</v>
      </c>
      <c r="I30" s="21" t="s">
        <v>589</v>
      </c>
      <c r="J30" s="21" t="s">
        <v>656</v>
      </c>
      <c r="K30" s="22">
        <v>131</v>
      </c>
      <c r="L30" s="22">
        <v>0</v>
      </c>
      <c r="M30" s="21" t="s">
        <v>590</v>
      </c>
      <c r="N30" s="21" t="s">
        <v>591</v>
      </c>
      <c r="O30" s="21" t="s">
        <v>565</v>
      </c>
      <c r="P30" s="21" t="s">
        <v>566</v>
      </c>
      <c r="Q30" s="21" t="s">
        <v>568</v>
      </c>
      <c r="R30" s="21" t="s">
        <v>567</v>
      </c>
      <c r="S30" s="21" t="s">
        <v>592</v>
      </c>
    </row>
    <row r="31" spans="1:19" ht="60">
      <c r="A31" s="21" t="s">
        <v>536</v>
      </c>
      <c r="B31" s="21" t="s">
        <v>555</v>
      </c>
      <c r="C31" s="21" t="s">
        <v>556</v>
      </c>
      <c r="D31" s="21" t="s">
        <v>557</v>
      </c>
      <c r="E31" s="21" t="s">
        <v>586</v>
      </c>
      <c r="F31" s="15" t="s">
        <v>657</v>
      </c>
      <c r="G31" s="21" t="s">
        <v>593</v>
      </c>
      <c r="H31" s="21" t="s">
        <v>594</v>
      </c>
      <c r="I31" s="21" t="s">
        <v>595</v>
      </c>
      <c r="J31" s="21" t="s">
        <v>658</v>
      </c>
      <c r="K31" s="22">
        <v>360.01</v>
      </c>
      <c r="L31" s="22">
        <v>0</v>
      </c>
      <c r="M31" s="21" t="s">
        <v>590</v>
      </c>
      <c r="N31" s="21" t="s">
        <v>591</v>
      </c>
      <c r="O31" s="21" t="s">
        <v>565</v>
      </c>
      <c r="P31" s="21" t="s">
        <v>566</v>
      </c>
      <c r="Q31" s="21" t="s">
        <v>568</v>
      </c>
      <c r="R31" s="21" t="s">
        <v>567</v>
      </c>
      <c r="S31" s="21" t="s">
        <v>592</v>
      </c>
    </row>
    <row r="32" spans="1:19" ht="60">
      <c r="A32" s="21" t="s">
        <v>536</v>
      </c>
      <c r="B32" s="21" t="s">
        <v>555</v>
      </c>
      <c r="C32" s="21" t="s">
        <v>556</v>
      </c>
      <c r="D32" s="21" t="s">
        <v>557</v>
      </c>
      <c r="E32" s="21" t="s">
        <v>586</v>
      </c>
      <c r="F32" s="15" t="s">
        <v>659</v>
      </c>
      <c r="G32" s="21" t="s">
        <v>596</v>
      </c>
      <c r="H32" s="21" t="s">
        <v>597</v>
      </c>
      <c r="I32" s="21" t="s">
        <v>598</v>
      </c>
      <c r="J32" s="21" t="s">
        <v>660</v>
      </c>
      <c r="K32" s="22">
        <v>823.25</v>
      </c>
      <c r="L32" s="22">
        <v>0</v>
      </c>
      <c r="M32" s="21" t="s">
        <v>590</v>
      </c>
      <c r="N32" s="21" t="s">
        <v>591</v>
      </c>
      <c r="O32" s="21" t="s">
        <v>565</v>
      </c>
      <c r="P32" s="21" t="s">
        <v>566</v>
      </c>
      <c r="Q32" s="21" t="s">
        <v>568</v>
      </c>
      <c r="R32" s="21" t="s">
        <v>567</v>
      </c>
      <c r="S32" s="21" t="s">
        <v>592</v>
      </c>
    </row>
    <row r="33" spans="1:19" ht="60">
      <c r="A33" s="21" t="s">
        <v>536</v>
      </c>
      <c r="B33" s="21" t="s">
        <v>555</v>
      </c>
      <c r="C33" s="21" t="s">
        <v>556</v>
      </c>
      <c r="D33" s="21" t="s">
        <v>557</v>
      </c>
      <c r="E33" s="21" t="s">
        <v>586</v>
      </c>
      <c r="F33" s="15" t="s">
        <v>661</v>
      </c>
      <c r="G33" s="21" t="s">
        <v>599</v>
      </c>
      <c r="H33" s="21" t="s">
        <v>600</v>
      </c>
      <c r="I33" s="21" t="s">
        <v>662</v>
      </c>
      <c r="J33" s="21" t="s">
        <v>601</v>
      </c>
      <c r="K33" s="22">
        <v>173</v>
      </c>
      <c r="L33" s="22">
        <v>0</v>
      </c>
      <c r="M33" s="21" t="s">
        <v>590</v>
      </c>
      <c r="N33" s="21" t="s">
        <v>591</v>
      </c>
      <c r="O33" s="21" t="s">
        <v>565</v>
      </c>
      <c r="P33" s="21" t="s">
        <v>566</v>
      </c>
      <c r="Q33" s="21" t="s">
        <v>568</v>
      </c>
      <c r="R33" s="21" t="s">
        <v>567</v>
      </c>
      <c r="S33" s="21" t="s">
        <v>592</v>
      </c>
    </row>
    <row r="34" spans="1:19" ht="60">
      <c r="A34" s="21" t="s">
        <v>536</v>
      </c>
      <c r="B34" s="21" t="s">
        <v>555</v>
      </c>
      <c r="C34" s="21" t="s">
        <v>556</v>
      </c>
      <c r="D34" s="21" t="s">
        <v>557</v>
      </c>
      <c r="E34" s="21" t="s">
        <v>586</v>
      </c>
      <c r="F34" s="15" t="s">
        <v>661</v>
      </c>
      <c r="G34" s="21" t="s">
        <v>599</v>
      </c>
      <c r="H34" s="21" t="s">
        <v>600</v>
      </c>
      <c r="I34" s="21" t="s">
        <v>662</v>
      </c>
      <c r="J34" s="21" t="s">
        <v>601</v>
      </c>
      <c r="K34" s="22">
        <v>83</v>
      </c>
      <c r="L34" s="22">
        <v>0</v>
      </c>
      <c r="M34" s="21" t="s">
        <v>590</v>
      </c>
      <c r="N34" s="21" t="s">
        <v>591</v>
      </c>
      <c r="O34" s="21" t="s">
        <v>565</v>
      </c>
      <c r="P34" s="21" t="s">
        <v>566</v>
      </c>
      <c r="Q34" s="21" t="s">
        <v>568</v>
      </c>
      <c r="R34" s="21" t="s">
        <v>567</v>
      </c>
      <c r="S34" s="21" t="s">
        <v>592</v>
      </c>
    </row>
    <row r="35" spans="1:19" ht="60">
      <c r="A35" s="21" t="s">
        <v>536</v>
      </c>
      <c r="B35" s="21" t="s">
        <v>555</v>
      </c>
      <c r="C35" s="21" t="s">
        <v>556</v>
      </c>
      <c r="D35" s="21" t="s">
        <v>557</v>
      </c>
      <c r="E35" s="21" t="s">
        <v>586</v>
      </c>
      <c r="F35" s="15" t="s">
        <v>661</v>
      </c>
      <c r="G35" s="21" t="s">
        <v>599</v>
      </c>
      <c r="H35" s="21" t="s">
        <v>600</v>
      </c>
      <c r="I35" s="21" t="s">
        <v>662</v>
      </c>
      <c r="J35" s="21" t="s">
        <v>601</v>
      </c>
      <c r="K35" s="22">
        <v>90</v>
      </c>
      <c r="L35" s="22">
        <v>0</v>
      </c>
      <c r="M35" s="21" t="s">
        <v>590</v>
      </c>
      <c r="N35" s="21" t="s">
        <v>591</v>
      </c>
      <c r="O35" s="21" t="s">
        <v>565</v>
      </c>
      <c r="P35" s="21" t="s">
        <v>566</v>
      </c>
      <c r="Q35" s="21" t="s">
        <v>568</v>
      </c>
      <c r="R35" s="21" t="s">
        <v>567</v>
      </c>
      <c r="S35" s="21" t="s">
        <v>592</v>
      </c>
    </row>
    <row r="36" spans="1:19" ht="60">
      <c r="A36" s="21" t="s">
        <v>536</v>
      </c>
      <c r="B36" s="21" t="s">
        <v>555</v>
      </c>
      <c r="C36" s="21" t="s">
        <v>556</v>
      </c>
      <c r="D36" s="21" t="s">
        <v>557</v>
      </c>
      <c r="E36" s="21" t="s">
        <v>586</v>
      </c>
      <c r="F36" s="15" t="s">
        <v>661</v>
      </c>
      <c r="G36" s="21" t="s">
        <v>599</v>
      </c>
      <c r="H36" s="21" t="s">
        <v>600</v>
      </c>
      <c r="I36" s="21" t="s">
        <v>662</v>
      </c>
      <c r="J36" s="21" t="s">
        <v>601</v>
      </c>
      <c r="K36" s="22">
        <v>33</v>
      </c>
      <c r="L36" s="22">
        <v>0</v>
      </c>
      <c r="M36" s="21" t="s">
        <v>590</v>
      </c>
      <c r="N36" s="21" t="s">
        <v>591</v>
      </c>
      <c r="O36" s="21" t="s">
        <v>565</v>
      </c>
      <c r="P36" s="21" t="s">
        <v>566</v>
      </c>
      <c r="Q36" s="21" t="s">
        <v>568</v>
      </c>
      <c r="R36" s="21" t="s">
        <v>567</v>
      </c>
      <c r="S36" s="21" t="s">
        <v>592</v>
      </c>
    </row>
    <row r="37" spans="1:19" ht="45">
      <c r="A37" s="21" t="s">
        <v>536</v>
      </c>
      <c r="B37" s="21" t="s">
        <v>555</v>
      </c>
      <c r="C37" s="21" t="s">
        <v>556</v>
      </c>
      <c r="D37" s="21" t="s">
        <v>557</v>
      </c>
      <c r="E37" s="21" t="s">
        <v>586</v>
      </c>
      <c r="F37" s="15" t="s">
        <v>663</v>
      </c>
      <c r="G37" s="21" t="s">
        <v>602</v>
      </c>
      <c r="H37" s="21" t="s">
        <v>600</v>
      </c>
      <c r="I37" s="21" t="s">
        <v>664</v>
      </c>
      <c r="J37" s="21"/>
      <c r="K37" s="22">
        <v>356</v>
      </c>
      <c r="L37" s="22">
        <v>0</v>
      </c>
      <c r="M37" s="21" t="s">
        <v>590</v>
      </c>
      <c r="N37" s="21" t="s">
        <v>591</v>
      </c>
      <c r="O37" s="21" t="s">
        <v>565</v>
      </c>
      <c r="P37" s="21" t="s">
        <v>566</v>
      </c>
      <c r="Q37" s="21" t="s">
        <v>568</v>
      </c>
      <c r="R37" s="21" t="s">
        <v>567</v>
      </c>
      <c r="S37" s="21" t="s">
        <v>592</v>
      </c>
    </row>
    <row r="38" spans="1:19" ht="45">
      <c r="A38" s="21" t="s">
        <v>536</v>
      </c>
      <c r="B38" s="21" t="s">
        <v>555</v>
      </c>
      <c r="C38" s="21" t="s">
        <v>556</v>
      </c>
      <c r="D38" s="21" t="s">
        <v>557</v>
      </c>
      <c r="E38" s="21" t="s">
        <v>586</v>
      </c>
      <c r="F38" s="15" t="s">
        <v>627</v>
      </c>
      <c r="G38" s="21" t="s">
        <v>603</v>
      </c>
      <c r="H38" s="21" t="s">
        <v>604</v>
      </c>
      <c r="I38" s="21" t="s">
        <v>605</v>
      </c>
      <c r="J38" s="21" t="s">
        <v>606</v>
      </c>
      <c r="K38" s="22">
        <v>2849.97</v>
      </c>
      <c r="L38" s="22">
        <v>0</v>
      </c>
      <c r="M38" s="21" t="s">
        <v>590</v>
      </c>
      <c r="N38" s="21" t="s">
        <v>591</v>
      </c>
      <c r="O38" s="21" t="s">
        <v>565</v>
      </c>
      <c r="P38" s="21" t="s">
        <v>566</v>
      </c>
      <c r="Q38" s="21" t="s">
        <v>568</v>
      </c>
      <c r="R38" s="21" t="s">
        <v>567</v>
      </c>
      <c r="S38" s="21" t="s">
        <v>592</v>
      </c>
    </row>
    <row r="39" spans="1:19" ht="60">
      <c r="A39" s="21" t="s">
        <v>536</v>
      </c>
      <c r="B39" s="21" t="s">
        <v>102</v>
      </c>
      <c r="C39" s="21" t="s">
        <v>518</v>
      </c>
      <c r="D39" s="21" t="s">
        <v>519</v>
      </c>
      <c r="E39" s="21" t="s">
        <v>537</v>
      </c>
      <c r="F39" s="15" t="s">
        <v>628</v>
      </c>
      <c r="G39" s="21" t="s">
        <v>538</v>
      </c>
      <c r="H39" s="21" t="s">
        <v>539</v>
      </c>
      <c r="I39" s="21" t="s">
        <v>540</v>
      </c>
      <c r="J39" s="21" t="s">
        <v>541</v>
      </c>
      <c r="K39" s="22">
        <v>811</v>
      </c>
      <c r="L39" s="22">
        <v>0</v>
      </c>
      <c r="M39" s="21" t="s">
        <v>542</v>
      </c>
      <c r="N39" s="21" t="s">
        <v>543</v>
      </c>
      <c r="O39" s="21" t="s">
        <v>364</v>
      </c>
      <c r="P39" s="21" t="s">
        <v>365</v>
      </c>
      <c r="Q39" s="21" t="s">
        <v>367</v>
      </c>
      <c r="R39" s="21" t="s">
        <v>366</v>
      </c>
      <c r="S39" s="21" t="s">
        <v>544</v>
      </c>
    </row>
    <row r="40" spans="1:19" ht="45">
      <c r="A40" s="21" t="s">
        <v>528</v>
      </c>
      <c r="B40" s="21" t="s">
        <v>102</v>
      </c>
      <c r="C40" s="21" t="s">
        <v>518</v>
      </c>
      <c r="D40" s="21" t="s">
        <v>519</v>
      </c>
      <c r="E40" s="21" t="s">
        <v>529</v>
      </c>
      <c r="F40" s="15" t="s">
        <v>629</v>
      </c>
      <c r="G40" s="21" t="s">
        <v>530</v>
      </c>
      <c r="H40" s="21" t="s">
        <v>531</v>
      </c>
      <c r="I40" s="21" t="s">
        <v>532</v>
      </c>
      <c r="J40" s="21"/>
      <c r="K40" s="22">
        <v>534</v>
      </c>
      <c r="L40" s="22">
        <v>0</v>
      </c>
      <c r="M40" s="21" t="s">
        <v>533</v>
      </c>
      <c r="N40" s="21" t="s">
        <v>534</v>
      </c>
      <c r="O40" s="21" t="s">
        <v>364</v>
      </c>
      <c r="P40" s="21" t="s">
        <v>365</v>
      </c>
      <c r="Q40" s="21" t="s">
        <v>367</v>
      </c>
      <c r="R40" s="21" t="s">
        <v>366</v>
      </c>
      <c r="S40" s="21" t="s">
        <v>535</v>
      </c>
    </row>
  </sheetData>
  <sheetProtection/>
  <autoFilter ref="A1:S40">
    <sortState ref="A2:S40">
      <sortCondition sortBy="value" ref="M2:M40"/>
    </sortState>
  </autoFilter>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R25"/>
  <sheetViews>
    <sheetView zoomScale="85" zoomScaleNormal="85" zoomScalePageLayoutView="0" workbookViewId="0" topLeftCell="A1">
      <selection activeCell="D9" sqref="D9"/>
    </sheetView>
  </sheetViews>
  <sheetFormatPr defaultColWidth="11.421875" defaultRowHeight="15"/>
  <cols>
    <col min="1" max="1" width="11.421875" style="10" customWidth="1"/>
    <col min="2" max="2" width="8.421875" style="10" customWidth="1"/>
    <col min="3" max="3" width="11.421875" style="10" customWidth="1"/>
    <col min="4" max="4" width="13.140625" style="10" customWidth="1"/>
    <col min="5" max="5" width="11.421875" style="10" customWidth="1"/>
    <col min="6" max="6" width="60.421875" style="19" customWidth="1"/>
    <col min="7" max="16" width="11.421875" style="10" customWidth="1"/>
    <col min="17" max="17" width="20.8515625" style="10" customWidth="1"/>
    <col min="18" max="16384" width="11.421875" style="10" customWidth="1"/>
  </cols>
  <sheetData>
    <row r="1" spans="1:18" ht="15">
      <c r="A1" s="14" t="s">
        <v>0</v>
      </c>
      <c r="B1" s="14" t="s">
        <v>1</v>
      </c>
      <c r="C1" s="14" t="s">
        <v>2</v>
      </c>
      <c r="D1" s="14" t="s">
        <v>3</v>
      </c>
      <c r="E1" s="14" t="s">
        <v>4</v>
      </c>
      <c r="F1" s="15" t="s">
        <v>756</v>
      </c>
      <c r="G1" s="14" t="s">
        <v>5</v>
      </c>
      <c r="H1" s="14" t="s">
        <v>6</v>
      </c>
      <c r="I1" s="14" t="s">
        <v>7</v>
      </c>
      <c r="J1" s="14" t="s">
        <v>8</v>
      </c>
      <c r="K1" s="9" t="s">
        <v>9</v>
      </c>
      <c r="L1" s="9" t="s">
        <v>10</v>
      </c>
      <c r="M1" s="14" t="s">
        <v>11</v>
      </c>
      <c r="N1" s="14" t="s">
        <v>12</v>
      </c>
      <c r="O1" s="14" t="s">
        <v>13</v>
      </c>
      <c r="P1" s="14" t="s">
        <v>14</v>
      </c>
      <c r="Q1" s="14" t="s">
        <v>15</v>
      </c>
      <c r="R1" s="14" t="s">
        <v>16</v>
      </c>
    </row>
    <row r="2" spans="1:18" ht="45">
      <c r="A2" s="14" t="s">
        <v>731</v>
      </c>
      <c r="B2" s="14" t="s">
        <v>102</v>
      </c>
      <c r="C2" s="14" t="s">
        <v>103</v>
      </c>
      <c r="D2" s="14" t="s">
        <v>355</v>
      </c>
      <c r="E2" s="14" t="s">
        <v>732</v>
      </c>
      <c r="F2" s="15" t="s">
        <v>733</v>
      </c>
      <c r="G2" s="14" t="s">
        <v>734</v>
      </c>
      <c r="H2" s="14" t="s">
        <v>735</v>
      </c>
      <c r="I2" s="14" t="s">
        <v>736</v>
      </c>
      <c r="J2" s="14" t="s">
        <v>737</v>
      </c>
      <c r="K2" s="9">
        <v>629.99</v>
      </c>
      <c r="L2" s="9">
        <v>0</v>
      </c>
      <c r="M2" s="14" t="s">
        <v>738</v>
      </c>
      <c r="N2" s="14" t="s">
        <v>543</v>
      </c>
      <c r="O2" s="14" t="s">
        <v>739</v>
      </c>
      <c r="P2" s="14" t="s">
        <v>740</v>
      </c>
      <c r="Q2" s="14" t="s">
        <v>741</v>
      </c>
      <c r="R2" s="14" t="s">
        <v>742</v>
      </c>
    </row>
    <row r="3" spans="1:18" ht="45">
      <c r="A3" s="14" t="s">
        <v>731</v>
      </c>
      <c r="B3" s="14" t="s">
        <v>102</v>
      </c>
      <c r="C3" s="14" t="s">
        <v>103</v>
      </c>
      <c r="D3" s="14" t="s">
        <v>355</v>
      </c>
      <c r="E3" s="14" t="s">
        <v>732</v>
      </c>
      <c r="F3" s="15" t="s">
        <v>733</v>
      </c>
      <c r="G3" s="14" t="s">
        <v>734</v>
      </c>
      <c r="H3" s="14" t="s">
        <v>735</v>
      </c>
      <c r="I3" s="14" t="s">
        <v>736</v>
      </c>
      <c r="J3" s="14" t="s">
        <v>737</v>
      </c>
      <c r="K3" s="9">
        <v>800</v>
      </c>
      <c r="L3" s="9">
        <v>0</v>
      </c>
      <c r="M3" s="14" t="s">
        <v>738</v>
      </c>
      <c r="N3" s="14" t="s">
        <v>543</v>
      </c>
      <c r="O3" s="14" t="s">
        <v>739</v>
      </c>
      <c r="P3" s="14" t="s">
        <v>740</v>
      </c>
      <c r="Q3" s="14" t="s">
        <v>741</v>
      </c>
      <c r="R3" s="14" t="s">
        <v>742</v>
      </c>
    </row>
    <row r="4" spans="1:18" ht="45">
      <c r="A4" s="14" t="s">
        <v>731</v>
      </c>
      <c r="B4" s="14" t="s">
        <v>102</v>
      </c>
      <c r="C4" s="14" t="s">
        <v>103</v>
      </c>
      <c r="D4" s="14" t="s">
        <v>355</v>
      </c>
      <c r="E4" s="14" t="s">
        <v>732</v>
      </c>
      <c r="F4" s="15" t="s">
        <v>743</v>
      </c>
      <c r="G4" s="14" t="s">
        <v>744</v>
      </c>
      <c r="H4" s="14" t="s">
        <v>745</v>
      </c>
      <c r="I4" s="14" t="s">
        <v>746</v>
      </c>
      <c r="J4" s="14" t="s">
        <v>747</v>
      </c>
      <c r="K4" s="9">
        <v>1025</v>
      </c>
      <c r="L4" s="9">
        <v>0</v>
      </c>
      <c r="M4" s="14" t="s">
        <v>738</v>
      </c>
      <c r="N4" s="14" t="s">
        <v>543</v>
      </c>
      <c r="O4" s="14" t="s">
        <v>739</v>
      </c>
      <c r="P4" s="14" t="s">
        <v>740</v>
      </c>
      <c r="Q4" s="14" t="s">
        <v>741</v>
      </c>
      <c r="R4" s="14" t="s">
        <v>742</v>
      </c>
    </row>
    <row r="5" spans="1:18" ht="60">
      <c r="A5" s="14" t="s">
        <v>665</v>
      </c>
      <c r="B5" s="14" t="s">
        <v>17</v>
      </c>
      <c r="C5" s="14" t="s">
        <v>18</v>
      </c>
      <c r="D5" s="14" t="s">
        <v>19</v>
      </c>
      <c r="E5" s="14" t="s">
        <v>696</v>
      </c>
      <c r="F5" s="15" t="s">
        <v>773</v>
      </c>
      <c r="G5" s="14" t="s">
        <v>698</v>
      </c>
      <c r="H5" s="14" t="s">
        <v>699</v>
      </c>
      <c r="I5" s="14" t="s">
        <v>700</v>
      </c>
      <c r="J5" s="14" t="s">
        <v>701</v>
      </c>
      <c r="K5" s="9">
        <v>24</v>
      </c>
      <c r="L5" s="9">
        <v>0</v>
      </c>
      <c r="M5" s="14" t="s">
        <v>702</v>
      </c>
      <c r="N5" s="14" t="s">
        <v>703</v>
      </c>
      <c r="O5" s="14" t="s">
        <v>267</v>
      </c>
      <c r="P5" s="14" t="s">
        <v>268</v>
      </c>
      <c r="Q5" s="14" t="s">
        <v>270</v>
      </c>
      <c r="R5" s="14" t="s">
        <v>704</v>
      </c>
    </row>
    <row r="6" spans="1:18" ht="60">
      <c r="A6" s="14" t="s">
        <v>665</v>
      </c>
      <c r="B6" s="14" t="s">
        <v>17</v>
      </c>
      <c r="C6" s="14" t="s">
        <v>18</v>
      </c>
      <c r="D6" s="14" t="s">
        <v>19</v>
      </c>
      <c r="E6" s="14" t="s">
        <v>696</v>
      </c>
      <c r="F6" s="15" t="s">
        <v>697</v>
      </c>
      <c r="G6" s="14" t="s">
        <v>698</v>
      </c>
      <c r="H6" s="14" t="s">
        <v>699</v>
      </c>
      <c r="I6" s="14" t="s">
        <v>700</v>
      </c>
      <c r="J6" s="14" t="s">
        <v>701</v>
      </c>
      <c r="K6" s="9">
        <v>69</v>
      </c>
      <c r="L6" s="9">
        <v>0</v>
      </c>
      <c r="M6" s="14" t="s">
        <v>702</v>
      </c>
      <c r="N6" s="14" t="s">
        <v>703</v>
      </c>
      <c r="O6" s="14" t="s">
        <v>267</v>
      </c>
      <c r="P6" s="14" t="s">
        <v>268</v>
      </c>
      <c r="Q6" s="14" t="s">
        <v>270</v>
      </c>
      <c r="R6" s="14" t="s">
        <v>704</v>
      </c>
    </row>
    <row r="7" spans="1:18" ht="60">
      <c r="A7" s="14" t="s">
        <v>665</v>
      </c>
      <c r="B7" s="14" t="s">
        <v>76</v>
      </c>
      <c r="C7" s="14" t="s">
        <v>77</v>
      </c>
      <c r="D7" s="14" t="s">
        <v>78</v>
      </c>
      <c r="E7" s="14" t="s">
        <v>666</v>
      </c>
      <c r="F7" s="15" t="s">
        <v>774</v>
      </c>
      <c r="G7" s="14" t="s">
        <v>667</v>
      </c>
      <c r="H7" s="14" t="s">
        <v>757</v>
      </c>
      <c r="I7" s="14" t="s">
        <v>668</v>
      </c>
      <c r="J7" s="14" t="s">
        <v>775</v>
      </c>
      <c r="K7" s="9">
        <v>405</v>
      </c>
      <c r="L7" s="9">
        <v>0</v>
      </c>
      <c r="M7" s="14" t="s">
        <v>669</v>
      </c>
      <c r="N7" s="14" t="s">
        <v>670</v>
      </c>
      <c r="O7" s="14" t="s">
        <v>83</v>
      </c>
      <c r="P7" s="14" t="s">
        <v>84</v>
      </c>
      <c r="Q7" s="14" t="s">
        <v>86</v>
      </c>
      <c r="R7" s="14" t="s">
        <v>671</v>
      </c>
    </row>
    <row r="8" spans="1:18" ht="45">
      <c r="A8" s="14" t="s">
        <v>665</v>
      </c>
      <c r="B8" s="14" t="s">
        <v>76</v>
      </c>
      <c r="C8" s="14" t="s">
        <v>77</v>
      </c>
      <c r="D8" s="14" t="s">
        <v>78</v>
      </c>
      <c r="E8" s="14" t="s">
        <v>666</v>
      </c>
      <c r="F8" s="15" t="s">
        <v>776</v>
      </c>
      <c r="G8" s="14" t="s">
        <v>672</v>
      </c>
      <c r="H8" s="14" t="s">
        <v>758</v>
      </c>
      <c r="I8" s="14" t="s">
        <v>763</v>
      </c>
      <c r="J8" s="14" t="s">
        <v>777</v>
      </c>
      <c r="K8" s="9">
        <v>100</v>
      </c>
      <c r="L8" s="9">
        <v>0</v>
      </c>
      <c r="M8" s="14" t="s">
        <v>669</v>
      </c>
      <c r="N8" s="14" t="s">
        <v>670</v>
      </c>
      <c r="O8" s="14" t="s">
        <v>83</v>
      </c>
      <c r="P8" s="14" t="s">
        <v>84</v>
      </c>
      <c r="Q8" s="14" t="s">
        <v>86</v>
      </c>
      <c r="R8" s="14" t="s">
        <v>671</v>
      </c>
    </row>
    <row r="9" spans="1:18" ht="60">
      <c r="A9" s="14" t="s">
        <v>705</v>
      </c>
      <c r="B9" s="14" t="s">
        <v>273</v>
      </c>
      <c r="C9" s="14" t="s">
        <v>319</v>
      </c>
      <c r="D9" s="14" t="s">
        <v>320</v>
      </c>
      <c r="E9" s="14" t="s">
        <v>706</v>
      </c>
      <c r="F9" s="15" t="s">
        <v>787</v>
      </c>
      <c r="G9" s="14" t="s">
        <v>788</v>
      </c>
      <c r="H9" s="14" t="s">
        <v>707</v>
      </c>
      <c r="I9" s="14" t="s">
        <v>708</v>
      </c>
      <c r="J9" s="14" t="s">
        <v>709</v>
      </c>
      <c r="K9" s="9">
        <v>839.93</v>
      </c>
      <c r="L9" s="9">
        <v>0</v>
      </c>
      <c r="M9" s="14" t="s">
        <v>710</v>
      </c>
      <c r="N9" s="14" t="s">
        <v>711</v>
      </c>
      <c r="O9" s="14" t="s">
        <v>287</v>
      </c>
      <c r="P9" s="14" t="s">
        <v>288</v>
      </c>
      <c r="Q9" s="14" t="s">
        <v>290</v>
      </c>
      <c r="R9" s="14" t="s">
        <v>712</v>
      </c>
    </row>
    <row r="10" spans="1:18" ht="60">
      <c r="A10" s="14" t="s">
        <v>705</v>
      </c>
      <c r="B10" s="14" t="s">
        <v>273</v>
      </c>
      <c r="C10" s="14" t="s">
        <v>319</v>
      </c>
      <c r="D10" s="14" t="s">
        <v>320</v>
      </c>
      <c r="E10" s="14" t="s">
        <v>706</v>
      </c>
      <c r="F10" s="15" t="s">
        <v>790</v>
      </c>
      <c r="G10" s="14" t="s">
        <v>713</v>
      </c>
      <c r="H10" s="14" t="s">
        <v>789</v>
      </c>
      <c r="I10" s="14" t="s">
        <v>714</v>
      </c>
      <c r="J10" s="14" t="s">
        <v>715</v>
      </c>
      <c r="K10" s="9">
        <v>7200.01</v>
      </c>
      <c r="L10" s="9">
        <v>0</v>
      </c>
      <c r="M10" s="14" t="s">
        <v>710</v>
      </c>
      <c r="N10" s="14" t="s">
        <v>711</v>
      </c>
      <c r="O10" s="14" t="s">
        <v>287</v>
      </c>
      <c r="P10" s="14" t="s">
        <v>288</v>
      </c>
      <c r="Q10" s="14" t="s">
        <v>290</v>
      </c>
      <c r="R10" s="14" t="s">
        <v>712</v>
      </c>
    </row>
    <row r="11" spans="1:18" ht="45">
      <c r="A11" s="14" t="s">
        <v>716</v>
      </c>
      <c r="B11" s="14" t="s">
        <v>88</v>
      </c>
      <c r="C11" s="14" t="s">
        <v>89</v>
      </c>
      <c r="D11" s="14" t="s">
        <v>90</v>
      </c>
      <c r="E11" s="14" t="s">
        <v>717</v>
      </c>
      <c r="F11" s="15" t="s">
        <v>786</v>
      </c>
      <c r="G11" s="14" t="s">
        <v>718</v>
      </c>
      <c r="H11" s="14" t="s">
        <v>719</v>
      </c>
      <c r="I11" s="14" t="s">
        <v>720</v>
      </c>
      <c r="J11" s="14" t="s">
        <v>721</v>
      </c>
      <c r="K11" s="9">
        <v>114</v>
      </c>
      <c r="L11" s="9">
        <v>0</v>
      </c>
      <c r="M11" s="14" t="s">
        <v>722</v>
      </c>
      <c r="N11" s="14" t="s">
        <v>723</v>
      </c>
      <c r="O11" s="14" t="s">
        <v>96</v>
      </c>
      <c r="P11" s="14" t="s">
        <v>97</v>
      </c>
      <c r="Q11" s="14" t="s">
        <v>99</v>
      </c>
      <c r="R11" s="14" t="s">
        <v>724</v>
      </c>
    </row>
    <row r="12" spans="1:18" ht="45">
      <c r="A12" s="14" t="s">
        <v>716</v>
      </c>
      <c r="B12" s="14" t="s">
        <v>88</v>
      </c>
      <c r="C12" s="14" t="s">
        <v>89</v>
      </c>
      <c r="D12" s="14" t="s">
        <v>90</v>
      </c>
      <c r="E12" s="14" t="s">
        <v>717</v>
      </c>
      <c r="F12" s="15" t="s">
        <v>785</v>
      </c>
      <c r="G12" s="14" t="s">
        <v>718</v>
      </c>
      <c r="H12" s="14" t="s">
        <v>719</v>
      </c>
      <c r="I12" s="14" t="s">
        <v>725</v>
      </c>
      <c r="J12" s="14" t="s">
        <v>726</v>
      </c>
      <c r="K12" s="9">
        <v>73.28</v>
      </c>
      <c r="L12" s="9">
        <v>0</v>
      </c>
      <c r="M12" s="14" t="s">
        <v>722</v>
      </c>
      <c r="N12" s="14" t="s">
        <v>723</v>
      </c>
      <c r="O12" s="14" t="s">
        <v>96</v>
      </c>
      <c r="P12" s="14" t="s">
        <v>97</v>
      </c>
      <c r="Q12" s="14" t="s">
        <v>99</v>
      </c>
      <c r="R12" s="14" t="s">
        <v>724</v>
      </c>
    </row>
    <row r="13" spans="1:18" ht="45">
      <c r="A13" s="14" t="s">
        <v>716</v>
      </c>
      <c r="B13" s="14" t="s">
        <v>88</v>
      </c>
      <c r="C13" s="14" t="s">
        <v>89</v>
      </c>
      <c r="D13" s="14" t="s">
        <v>90</v>
      </c>
      <c r="E13" s="14" t="s">
        <v>717</v>
      </c>
      <c r="F13" s="15" t="s">
        <v>785</v>
      </c>
      <c r="G13" s="14" t="s">
        <v>718</v>
      </c>
      <c r="H13" s="14" t="s">
        <v>719</v>
      </c>
      <c r="I13" s="14" t="s">
        <v>725</v>
      </c>
      <c r="J13" s="14" t="s">
        <v>726</v>
      </c>
      <c r="K13" s="9">
        <v>133.62</v>
      </c>
      <c r="L13" s="9">
        <v>0</v>
      </c>
      <c r="M13" s="14" t="s">
        <v>722</v>
      </c>
      <c r="N13" s="14" t="s">
        <v>723</v>
      </c>
      <c r="O13" s="14" t="s">
        <v>96</v>
      </c>
      <c r="P13" s="14" t="s">
        <v>97</v>
      </c>
      <c r="Q13" s="14" t="s">
        <v>99</v>
      </c>
      <c r="R13" s="14" t="s">
        <v>724</v>
      </c>
    </row>
    <row r="14" spans="1:18" ht="45">
      <c r="A14" s="14" t="s">
        <v>716</v>
      </c>
      <c r="B14" s="14" t="s">
        <v>88</v>
      </c>
      <c r="C14" s="14" t="s">
        <v>89</v>
      </c>
      <c r="D14" s="14" t="s">
        <v>90</v>
      </c>
      <c r="E14" s="14" t="s">
        <v>717</v>
      </c>
      <c r="F14" s="15" t="s">
        <v>784</v>
      </c>
      <c r="G14" s="14" t="s">
        <v>727</v>
      </c>
      <c r="H14" s="14" t="s">
        <v>728</v>
      </c>
      <c r="I14" s="14" t="s">
        <v>729</v>
      </c>
      <c r="J14" s="14" t="s">
        <v>730</v>
      </c>
      <c r="K14" s="9">
        <v>1152</v>
      </c>
      <c r="L14" s="9">
        <v>0</v>
      </c>
      <c r="M14" s="14" t="s">
        <v>722</v>
      </c>
      <c r="N14" s="14" t="s">
        <v>723</v>
      </c>
      <c r="O14" s="14" t="s">
        <v>96</v>
      </c>
      <c r="P14" s="14" t="s">
        <v>97</v>
      </c>
      <c r="Q14" s="14" t="s">
        <v>99</v>
      </c>
      <c r="R14" s="14" t="s">
        <v>724</v>
      </c>
    </row>
    <row r="15" spans="1:18" ht="45">
      <c r="A15" s="14" t="s">
        <v>673</v>
      </c>
      <c r="B15" s="14" t="s">
        <v>76</v>
      </c>
      <c r="C15" s="14" t="s">
        <v>77</v>
      </c>
      <c r="D15" s="14" t="s">
        <v>78</v>
      </c>
      <c r="E15" s="14" t="s">
        <v>674</v>
      </c>
      <c r="F15" s="15" t="s">
        <v>783</v>
      </c>
      <c r="G15" s="14" t="s">
        <v>675</v>
      </c>
      <c r="H15" s="14" t="s">
        <v>759</v>
      </c>
      <c r="I15" s="14" t="s">
        <v>764</v>
      </c>
      <c r="J15" s="14"/>
      <c r="K15" s="9">
        <v>522</v>
      </c>
      <c r="L15" s="9">
        <v>0</v>
      </c>
      <c r="M15" s="14" t="s">
        <v>676</v>
      </c>
      <c r="N15" s="14" t="s">
        <v>677</v>
      </c>
      <c r="O15" s="14" t="s">
        <v>83</v>
      </c>
      <c r="P15" s="14" t="s">
        <v>84</v>
      </c>
      <c r="Q15" s="14" t="s">
        <v>86</v>
      </c>
      <c r="R15" s="14" t="s">
        <v>678</v>
      </c>
    </row>
    <row r="16" spans="1:18" ht="45">
      <c r="A16" s="14" t="s">
        <v>673</v>
      </c>
      <c r="B16" s="14" t="s">
        <v>76</v>
      </c>
      <c r="C16" s="14" t="s">
        <v>77</v>
      </c>
      <c r="D16" s="14" t="s">
        <v>78</v>
      </c>
      <c r="E16" s="14" t="s">
        <v>674</v>
      </c>
      <c r="F16" s="15" t="s">
        <v>782</v>
      </c>
      <c r="G16" s="14" t="s">
        <v>679</v>
      </c>
      <c r="H16" s="14" t="s">
        <v>759</v>
      </c>
      <c r="I16" s="14" t="s">
        <v>764</v>
      </c>
      <c r="J16" s="14"/>
      <c r="K16" s="9">
        <v>320</v>
      </c>
      <c r="L16" s="9">
        <v>0</v>
      </c>
      <c r="M16" s="14" t="s">
        <v>676</v>
      </c>
      <c r="N16" s="14" t="s">
        <v>677</v>
      </c>
      <c r="O16" s="14" t="s">
        <v>83</v>
      </c>
      <c r="P16" s="14" t="s">
        <v>84</v>
      </c>
      <c r="Q16" s="14" t="s">
        <v>86</v>
      </c>
      <c r="R16" s="14" t="s">
        <v>678</v>
      </c>
    </row>
    <row r="17" spans="1:18" ht="45">
      <c r="A17" s="14" t="s">
        <v>673</v>
      </c>
      <c r="B17" s="14" t="s">
        <v>76</v>
      </c>
      <c r="C17" s="14" t="s">
        <v>77</v>
      </c>
      <c r="D17" s="14" t="s">
        <v>78</v>
      </c>
      <c r="E17" s="14" t="s">
        <v>674</v>
      </c>
      <c r="F17" s="15" t="s">
        <v>765</v>
      </c>
      <c r="G17" s="14" t="s">
        <v>680</v>
      </c>
      <c r="H17" s="14" t="s">
        <v>760</v>
      </c>
      <c r="I17" s="14" t="s">
        <v>766</v>
      </c>
      <c r="J17" s="14"/>
      <c r="K17" s="9">
        <v>128</v>
      </c>
      <c r="L17" s="9">
        <v>0</v>
      </c>
      <c r="M17" s="14" t="s">
        <v>676</v>
      </c>
      <c r="N17" s="14" t="s">
        <v>677</v>
      </c>
      <c r="O17" s="14" t="s">
        <v>83</v>
      </c>
      <c r="P17" s="14" t="s">
        <v>84</v>
      </c>
      <c r="Q17" s="14" t="s">
        <v>86</v>
      </c>
      <c r="R17" s="14" t="s">
        <v>678</v>
      </c>
    </row>
    <row r="18" spans="1:18" ht="45">
      <c r="A18" s="14" t="s">
        <v>673</v>
      </c>
      <c r="B18" s="14" t="s">
        <v>76</v>
      </c>
      <c r="C18" s="14" t="s">
        <v>77</v>
      </c>
      <c r="D18" s="14" t="s">
        <v>78</v>
      </c>
      <c r="E18" s="14" t="s">
        <v>681</v>
      </c>
      <c r="F18" s="15" t="s">
        <v>781</v>
      </c>
      <c r="G18" s="14" t="s">
        <v>761</v>
      </c>
      <c r="H18" s="14" t="s">
        <v>682</v>
      </c>
      <c r="I18" s="14" t="s">
        <v>768</v>
      </c>
      <c r="J18" s="14" t="s">
        <v>683</v>
      </c>
      <c r="K18" s="9">
        <v>41</v>
      </c>
      <c r="L18" s="9">
        <v>0</v>
      </c>
      <c r="M18" s="14" t="s">
        <v>684</v>
      </c>
      <c r="N18" s="14" t="s">
        <v>685</v>
      </c>
      <c r="O18" s="14" t="s">
        <v>83</v>
      </c>
      <c r="P18" s="14" t="s">
        <v>84</v>
      </c>
      <c r="Q18" s="14" t="s">
        <v>86</v>
      </c>
      <c r="R18" s="14" t="s">
        <v>686</v>
      </c>
    </row>
    <row r="19" spans="1:18" ht="45">
      <c r="A19" s="14" t="s">
        <v>673</v>
      </c>
      <c r="B19" s="14" t="s">
        <v>76</v>
      </c>
      <c r="C19" s="14" t="s">
        <v>77</v>
      </c>
      <c r="D19" s="14" t="s">
        <v>78</v>
      </c>
      <c r="E19" s="14" t="s">
        <v>681</v>
      </c>
      <c r="F19" s="15" t="s">
        <v>767</v>
      </c>
      <c r="G19" s="14" t="s">
        <v>761</v>
      </c>
      <c r="H19" s="14" t="s">
        <v>682</v>
      </c>
      <c r="I19" s="14" t="s">
        <v>768</v>
      </c>
      <c r="J19" s="14" t="s">
        <v>683</v>
      </c>
      <c r="K19" s="9">
        <v>36</v>
      </c>
      <c r="L19" s="9">
        <v>0</v>
      </c>
      <c r="M19" s="14" t="s">
        <v>684</v>
      </c>
      <c r="N19" s="14" t="s">
        <v>685</v>
      </c>
      <c r="O19" s="14" t="s">
        <v>83</v>
      </c>
      <c r="P19" s="14" t="s">
        <v>84</v>
      </c>
      <c r="Q19" s="14" t="s">
        <v>86</v>
      </c>
      <c r="R19" s="14" t="s">
        <v>686</v>
      </c>
    </row>
    <row r="20" spans="1:18" ht="45">
      <c r="A20" s="14" t="s">
        <v>673</v>
      </c>
      <c r="B20" s="14" t="s">
        <v>76</v>
      </c>
      <c r="C20" s="14" t="s">
        <v>77</v>
      </c>
      <c r="D20" s="14" t="s">
        <v>78</v>
      </c>
      <c r="E20" s="14" t="s">
        <v>681</v>
      </c>
      <c r="F20" s="15" t="s">
        <v>767</v>
      </c>
      <c r="G20" s="14" t="s">
        <v>761</v>
      </c>
      <c r="H20" s="14" t="s">
        <v>682</v>
      </c>
      <c r="I20" s="14" t="s">
        <v>768</v>
      </c>
      <c r="J20" s="14" t="s">
        <v>683</v>
      </c>
      <c r="K20" s="9">
        <v>180</v>
      </c>
      <c r="L20" s="9">
        <v>0</v>
      </c>
      <c r="M20" s="14" t="s">
        <v>684</v>
      </c>
      <c r="N20" s="14" t="s">
        <v>685</v>
      </c>
      <c r="O20" s="14" t="s">
        <v>83</v>
      </c>
      <c r="P20" s="14" t="s">
        <v>84</v>
      </c>
      <c r="Q20" s="14" t="s">
        <v>86</v>
      </c>
      <c r="R20" s="14" t="s">
        <v>686</v>
      </c>
    </row>
    <row r="21" spans="1:18" ht="45">
      <c r="A21" s="14" t="s">
        <v>673</v>
      </c>
      <c r="B21" s="14" t="s">
        <v>76</v>
      </c>
      <c r="C21" s="14" t="s">
        <v>77</v>
      </c>
      <c r="D21" s="14" t="s">
        <v>78</v>
      </c>
      <c r="E21" s="14" t="s">
        <v>681</v>
      </c>
      <c r="F21" s="15" t="s">
        <v>769</v>
      </c>
      <c r="G21" s="14" t="s">
        <v>762</v>
      </c>
      <c r="H21" s="14" t="s">
        <v>687</v>
      </c>
      <c r="I21" s="14" t="s">
        <v>770</v>
      </c>
      <c r="J21" s="14" t="s">
        <v>688</v>
      </c>
      <c r="K21" s="9">
        <v>88</v>
      </c>
      <c r="L21" s="9">
        <v>0</v>
      </c>
      <c r="M21" s="14" t="s">
        <v>684</v>
      </c>
      <c r="N21" s="14" t="s">
        <v>685</v>
      </c>
      <c r="O21" s="14" t="s">
        <v>83</v>
      </c>
      <c r="P21" s="14" t="s">
        <v>84</v>
      </c>
      <c r="Q21" s="14" t="s">
        <v>86</v>
      </c>
      <c r="R21" s="14" t="s">
        <v>686</v>
      </c>
    </row>
    <row r="22" spans="1:18" ht="45">
      <c r="A22" s="14" t="s">
        <v>689</v>
      </c>
      <c r="B22" s="14" t="s">
        <v>76</v>
      </c>
      <c r="C22" s="14" t="s">
        <v>77</v>
      </c>
      <c r="D22" s="14" t="s">
        <v>78</v>
      </c>
      <c r="E22" s="14" t="s">
        <v>690</v>
      </c>
      <c r="F22" s="15" t="s">
        <v>771</v>
      </c>
      <c r="G22" s="14" t="s">
        <v>691</v>
      </c>
      <c r="H22" s="14" t="s">
        <v>692</v>
      </c>
      <c r="I22" s="14" t="s">
        <v>772</v>
      </c>
      <c r="J22" s="14"/>
      <c r="K22" s="9">
        <v>117</v>
      </c>
      <c r="L22" s="9">
        <v>0</v>
      </c>
      <c r="M22" s="14" t="s">
        <v>693</v>
      </c>
      <c r="N22" s="14" t="s">
        <v>694</v>
      </c>
      <c r="O22" s="14" t="s">
        <v>83</v>
      </c>
      <c r="P22" s="14" t="s">
        <v>84</v>
      </c>
      <c r="Q22" s="14" t="s">
        <v>86</v>
      </c>
      <c r="R22" s="14" t="s">
        <v>695</v>
      </c>
    </row>
    <row r="23" spans="1:18" ht="45">
      <c r="A23" s="14" t="s">
        <v>689</v>
      </c>
      <c r="B23" s="14" t="s">
        <v>76</v>
      </c>
      <c r="C23" s="14" t="s">
        <v>77</v>
      </c>
      <c r="D23" s="14" t="s">
        <v>78</v>
      </c>
      <c r="E23" s="14" t="s">
        <v>690</v>
      </c>
      <c r="F23" s="15" t="s">
        <v>780</v>
      </c>
      <c r="G23" s="14" t="s">
        <v>691</v>
      </c>
      <c r="H23" s="14" t="s">
        <v>692</v>
      </c>
      <c r="I23" s="14" t="s">
        <v>772</v>
      </c>
      <c r="J23" s="14"/>
      <c r="K23" s="9">
        <v>94</v>
      </c>
      <c r="L23" s="9">
        <v>0</v>
      </c>
      <c r="M23" s="14" t="s">
        <v>693</v>
      </c>
      <c r="N23" s="14" t="s">
        <v>694</v>
      </c>
      <c r="O23" s="14" t="s">
        <v>83</v>
      </c>
      <c r="P23" s="14" t="s">
        <v>84</v>
      </c>
      <c r="Q23" s="14" t="s">
        <v>86</v>
      </c>
      <c r="R23" s="14" t="s">
        <v>695</v>
      </c>
    </row>
    <row r="24" spans="1:18" ht="45">
      <c r="A24" s="14" t="s">
        <v>689</v>
      </c>
      <c r="B24" s="14" t="s">
        <v>76</v>
      </c>
      <c r="C24" s="14" t="s">
        <v>77</v>
      </c>
      <c r="D24" s="14" t="s">
        <v>78</v>
      </c>
      <c r="E24" s="14" t="s">
        <v>690</v>
      </c>
      <c r="F24" s="15" t="s">
        <v>771</v>
      </c>
      <c r="G24" s="14" t="s">
        <v>691</v>
      </c>
      <c r="H24" s="14" t="s">
        <v>692</v>
      </c>
      <c r="I24" s="14" t="s">
        <v>772</v>
      </c>
      <c r="J24" s="14"/>
      <c r="K24" s="9">
        <v>285</v>
      </c>
      <c r="L24" s="9">
        <v>0</v>
      </c>
      <c r="M24" s="14" t="s">
        <v>693</v>
      </c>
      <c r="N24" s="14" t="s">
        <v>694</v>
      </c>
      <c r="O24" s="14" t="s">
        <v>83</v>
      </c>
      <c r="P24" s="14" t="s">
        <v>84</v>
      </c>
      <c r="Q24" s="14" t="s">
        <v>86</v>
      </c>
      <c r="R24" s="14" t="s">
        <v>695</v>
      </c>
    </row>
    <row r="25" spans="1:18" ht="45">
      <c r="A25" s="14" t="s">
        <v>748</v>
      </c>
      <c r="B25" s="14" t="s">
        <v>30</v>
      </c>
      <c r="C25" s="14" t="s">
        <v>31</v>
      </c>
      <c r="D25" s="14" t="s">
        <v>32</v>
      </c>
      <c r="E25" s="14" t="s">
        <v>749</v>
      </c>
      <c r="F25" s="15" t="s">
        <v>778</v>
      </c>
      <c r="G25" s="14" t="s">
        <v>750</v>
      </c>
      <c r="H25" s="14" t="s">
        <v>779</v>
      </c>
      <c r="I25" s="14" t="s">
        <v>751</v>
      </c>
      <c r="J25" s="14" t="s">
        <v>752</v>
      </c>
      <c r="K25" s="9">
        <v>852</v>
      </c>
      <c r="L25" s="9">
        <v>0</v>
      </c>
      <c r="M25" s="14" t="s">
        <v>753</v>
      </c>
      <c r="N25" s="14" t="s">
        <v>754</v>
      </c>
      <c r="O25" s="14" t="s">
        <v>134</v>
      </c>
      <c r="P25" s="14" t="s">
        <v>135</v>
      </c>
      <c r="Q25" s="14" t="s">
        <v>137</v>
      </c>
      <c r="R25" s="14" t="s">
        <v>755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Melany Lissette Quintanilla Lazaro</dc:creator>
  <cp:keywords/>
  <dc:description/>
  <cp:lastModifiedBy>Victor Manuel Linares Marquez</cp:lastModifiedBy>
  <cp:lastPrinted>2017-03-31T14:52:15Z</cp:lastPrinted>
  <dcterms:created xsi:type="dcterms:W3CDTF">2016-02-12T18:31:21Z</dcterms:created>
  <dcterms:modified xsi:type="dcterms:W3CDTF">2017-05-04T16:28:47Z</dcterms:modified>
  <cp:category/>
  <cp:version/>
  <cp:contentType/>
  <cp:contentStatus/>
</cp:coreProperties>
</file>