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1" i="1" s="1"/>
  <c r="K6" i="1"/>
  <c r="D4" i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<sst xmlns="http://schemas.openxmlformats.org/spreadsheetml/2006/main" count="33" uniqueCount="28">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</sst>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846897</xdr:colOff>
      <xdr:row>1</xdr:row>
      <xdr:rowOff>42240</xdr:rowOff>
    </xdr:from>
    <xdr:to>
      <xdr:col>1</xdr:col>
      <xdr:colOff>1863587</xdr:colOff>
      <xdr:row>4</xdr:row>
      <xdr:rowOff>240194</xdr:rowOff>
    </xdr:to>
    <xdr:sp macro="" textlink="">
      <xdr:nvSpPr>
        <xdr:cNvPr id="2" name="Google Shape;93;p1"/>
        <xdr:cNvSpPr>
          <a:spLocks/>
        </xdr:cNvSpPr>
      </xdr:nvSpPr>
      <xdr:spPr bwMode="auto">
        <a:xfrm>
          <a:off x="1608897" y="232740"/>
          <a:ext cx="1016690" cy="968237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ownloads/EEFF%20al%2031%20de%20AGOSTO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stado de Actividades NV miles"/>
      <sheetName val="EDO VAR HDA PUB 2024CP"/>
      <sheetName val="Flujo de Efectivo miles"/>
      <sheetName val="Balanza del mes"/>
      <sheetName val="Edo de cambios MSPGG MILES"/>
      <sheetName val="Analítico de Activo  Acum"/>
      <sheetName val="DeudaPública_Rep.analítico mile"/>
      <sheetName val="Analitico de Pasivo Acum"/>
      <sheetName val="Detalle FE"/>
    </sheetNames>
    <sheetDataSet>
      <sheetData sheetId="0">
        <row r="3">
          <cell r="D3" t="str">
            <v>31 DE AGOSTO DE 2025</v>
          </cell>
        </row>
        <row r="5">
          <cell r="D5" t="str">
            <v>al 31 de agosto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zoomScale="85" zoomScaleNormal="85" workbookViewId="0">
      <selection activeCell="B2" sqref="B2"/>
    </sheetView>
  </sheetViews>
  <sheetFormatPr baseColWidth="10" defaultRowHeight="15" x14ac:dyDescent="0.25"/>
  <cols>
    <col min="1" max="1" width="2.140625" customWidth="1"/>
    <col min="2" max="2" width="37.85546875" bestFit="1" customWidth="1"/>
    <col min="5" max="5" width="15.42578125" customWidth="1"/>
    <col min="10" max="10" width="16.140625" customWidth="1"/>
    <col min="11" max="11" width="14.42578125" customWidth="1"/>
  </cols>
  <sheetData>
    <row r="1" spans="2:11" ht="9" customHeight="1" x14ac:dyDescent="0.25"/>
    <row r="2" spans="2:11" ht="20.25" x14ac:dyDescent="0.3">
      <c r="B2" s="1"/>
      <c r="C2" s="2"/>
      <c r="D2" s="3" t="s">
        <v>0</v>
      </c>
      <c r="E2" s="3"/>
      <c r="F2" s="3"/>
      <c r="G2" s="3"/>
      <c r="H2" s="3"/>
      <c r="I2" s="3"/>
      <c r="J2" s="3"/>
      <c r="K2" s="4"/>
    </row>
    <row r="3" spans="2:11" ht="20.25" x14ac:dyDescent="0.25">
      <c r="B3" s="51"/>
      <c r="C3" s="52"/>
      <c r="D3" s="53" t="s">
        <v>1</v>
      </c>
      <c r="E3" s="53"/>
      <c r="F3" s="53"/>
      <c r="G3" s="53"/>
      <c r="H3" s="53"/>
      <c r="I3" s="53"/>
      <c r="J3" s="53"/>
      <c r="K3" s="54"/>
    </row>
    <row r="4" spans="2:11" ht="20.25" x14ac:dyDescent="0.3">
      <c r="B4" s="5"/>
      <c r="C4" s="6"/>
      <c r="D4" s="7" t="str">
        <f>+CONCATENATE("AL "&amp;'[1]Indice Pesos Admon 24 27'!D3)</f>
        <v>AL 31 DE AGOSTO DE 2025</v>
      </c>
      <c r="E4" s="7"/>
      <c r="F4" s="7"/>
      <c r="G4" s="7"/>
      <c r="H4" s="7"/>
      <c r="I4" s="7"/>
      <c r="J4" s="7"/>
      <c r="K4" s="8"/>
    </row>
    <row r="5" spans="2:11" ht="20.25" x14ac:dyDescent="0.3">
      <c r="B5" s="9"/>
      <c r="C5" s="10"/>
      <c r="D5" s="11" t="s">
        <v>2</v>
      </c>
      <c r="E5" s="11"/>
      <c r="F5" s="11"/>
      <c r="G5" s="11"/>
      <c r="H5" s="11"/>
      <c r="I5" s="11"/>
      <c r="J5" s="11"/>
      <c r="K5" s="12"/>
    </row>
    <row r="6" spans="2:11" x14ac:dyDescent="0.25">
      <c r="B6" s="13" t="s">
        <v>3</v>
      </c>
      <c r="C6" s="14" t="s">
        <v>4</v>
      </c>
      <c r="D6" s="14" t="s">
        <v>5</v>
      </c>
      <c r="E6" s="15" t="s">
        <v>6</v>
      </c>
      <c r="F6" s="13" t="s">
        <v>7</v>
      </c>
      <c r="G6" s="13"/>
      <c r="H6" s="13"/>
      <c r="I6" s="13"/>
      <c r="J6" s="13"/>
      <c r="K6" s="16" t="str">
        <f>"Saldos "&amp;'[1]Indice Pesos Admon 24 27'!D5</f>
        <v>Saldos al 31 de agosto de 2025</v>
      </c>
    </row>
    <row r="7" spans="2:11" ht="15" customHeight="1" x14ac:dyDescent="0.25">
      <c r="B7" s="13"/>
      <c r="C7" s="14"/>
      <c r="D7" s="14"/>
      <c r="E7" s="15"/>
      <c r="F7" s="15" t="s">
        <v>8</v>
      </c>
      <c r="G7" s="17"/>
      <c r="H7" s="17"/>
      <c r="I7" s="17"/>
      <c r="J7" s="16"/>
      <c r="K7" s="16"/>
    </row>
    <row r="8" spans="2:11" ht="60" x14ac:dyDescent="0.25">
      <c r="B8" s="18"/>
      <c r="C8" s="19"/>
      <c r="D8" s="19"/>
      <c r="E8" s="20"/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2"/>
    </row>
    <row r="9" spans="2:11" x14ac:dyDescent="0.25">
      <c r="B9" s="23" t="s">
        <v>14</v>
      </c>
      <c r="C9" s="24"/>
      <c r="D9" s="25"/>
      <c r="E9" s="26"/>
      <c r="F9" s="24"/>
      <c r="G9" s="25"/>
      <c r="H9" s="25"/>
      <c r="I9" s="25"/>
      <c r="J9" s="26"/>
      <c r="K9" s="26"/>
    </row>
    <row r="10" spans="2:11" x14ac:dyDescent="0.25">
      <c r="B10" s="27" t="s">
        <v>15</v>
      </c>
      <c r="C10" s="28"/>
      <c r="D10" s="29"/>
      <c r="E10" s="30"/>
      <c r="F10" s="31"/>
      <c r="G10" s="32"/>
      <c r="H10" s="32"/>
      <c r="I10" s="32"/>
      <c r="J10" s="30"/>
      <c r="K10" s="30"/>
    </row>
    <row r="11" spans="2:11" x14ac:dyDescent="0.25">
      <c r="B11" s="33" t="s">
        <v>16</v>
      </c>
      <c r="C11" s="34" t="str">
        <f>+C14</f>
        <v>Pesos</v>
      </c>
      <c r="D11" s="29" t="s">
        <v>17</v>
      </c>
      <c r="E11" s="35">
        <v>8596426.3499999996</v>
      </c>
      <c r="F11" s="36">
        <v>-5662826</v>
      </c>
      <c r="G11" s="37"/>
      <c r="H11" s="32"/>
      <c r="I11" s="37"/>
      <c r="J11" s="38">
        <v>6066158.8899999997</v>
      </c>
      <c r="K11" s="35">
        <v>8999759.2399999984</v>
      </c>
    </row>
    <row r="12" spans="2:11" x14ac:dyDescent="0.25">
      <c r="B12" s="31"/>
      <c r="C12" s="28"/>
      <c r="D12" s="29"/>
      <c r="E12" s="30"/>
      <c r="F12" s="31"/>
      <c r="G12" s="37"/>
      <c r="H12" s="32"/>
      <c r="I12" s="37"/>
      <c r="J12" s="30"/>
      <c r="K12" s="35"/>
    </row>
    <row r="13" spans="2:11" x14ac:dyDescent="0.25">
      <c r="B13" s="27" t="s">
        <v>18</v>
      </c>
      <c r="C13" s="28"/>
      <c r="D13" s="29"/>
      <c r="E13" s="30"/>
      <c r="F13" s="31"/>
      <c r="G13" s="37"/>
      <c r="H13" s="32"/>
      <c r="I13" s="37"/>
      <c r="J13" s="30"/>
      <c r="K13" s="35"/>
    </row>
    <row r="14" spans="2:11" x14ac:dyDescent="0.25">
      <c r="B14" s="33" t="s">
        <v>19</v>
      </c>
      <c r="C14" s="34" t="str">
        <f>+[2]DeudaPública_Rep.analítico!C34</f>
        <v>Pesos</v>
      </c>
      <c r="D14" s="29" t="s">
        <v>17</v>
      </c>
      <c r="E14" s="35">
        <v>9205232.1699999999</v>
      </c>
      <c r="F14" s="31"/>
      <c r="G14" s="39"/>
      <c r="H14" s="37"/>
      <c r="I14" s="39"/>
      <c r="J14" s="40">
        <v>-6066158.8899999997</v>
      </c>
      <c r="K14" s="35">
        <v>3139073.2800000003</v>
      </c>
    </row>
    <row r="15" spans="2:11" x14ac:dyDescent="0.25">
      <c r="B15" s="31"/>
      <c r="C15" s="28"/>
      <c r="D15" s="29"/>
      <c r="E15" s="35"/>
      <c r="F15" s="41"/>
      <c r="G15" s="37"/>
      <c r="H15" s="37"/>
      <c r="I15" s="37"/>
      <c r="J15" s="35"/>
      <c r="K15" s="35"/>
    </row>
    <row r="16" spans="2:11" x14ac:dyDescent="0.25">
      <c r="B16" s="42" t="s">
        <v>20</v>
      </c>
      <c r="C16" s="28"/>
      <c r="D16" s="29"/>
      <c r="E16" s="35"/>
      <c r="F16" s="41"/>
      <c r="G16" s="37"/>
      <c r="H16" s="37"/>
      <c r="I16" s="37"/>
      <c r="J16" s="35"/>
      <c r="K16" s="35"/>
    </row>
    <row r="17" spans="2:11" x14ac:dyDescent="0.25">
      <c r="B17" s="43" t="s">
        <v>21</v>
      </c>
      <c r="C17" s="28" t="s">
        <v>22</v>
      </c>
      <c r="D17" s="29"/>
      <c r="E17" s="35">
        <v>455165422.91999996</v>
      </c>
      <c r="F17" s="41"/>
      <c r="G17" s="37"/>
      <c r="H17" s="37"/>
      <c r="I17" s="37"/>
      <c r="J17" s="40">
        <v>-160687057.51999992</v>
      </c>
      <c r="K17" s="35">
        <v>294478365.40000004</v>
      </c>
    </row>
    <row r="18" spans="2:11" x14ac:dyDescent="0.25">
      <c r="B18" s="43" t="s">
        <v>23</v>
      </c>
      <c r="C18" s="28" t="s">
        <v>22</v>
      </c>
      <c r="D18" s="29"/>
      <c r="E18" s="35">
        <v>4842312.67</v>
      </c>
      <c r="F18" s="41"/>
      <c r="G18" s="37"/>
      <c r="H18" s="37"/>
      <c r="I18" s="37"/>
      <c r="J18" s="40">
        <v>-11152.639999999665</v>
      </c>
      <c r="K18" s="35">
        <v>4831160.03</v>
      </c>
    </row>
    <row r="19" spans="2:11" ht="142.5" x14ac:dyDescent="0.25">
      <c r="B19" s="44" t="s">
        <v>24</v>
      </c>
      <c r="C19" s="28" t="s">
        <v>22</v>
      </c>
      <c r="D19" s="29"/>
      <c r="E19" s="35">
        <v>16419641.109999998</v>
      </c>
      <c r="F19" s="41"/>
      <c r="G19" s="37"/>
      <c r="H19" s="37"/>
      <c r="I19" s="37"/>
      <c r="J19" s="40">
        <v>-5831484.6000000034</v>
      </c>
      <c r="K19" s="35">
        <v>10588156.509999994</v>
      </c>
    </row>
    <row r="20" spans="2:11" x14ac:dyDescent="0.25">
      <c r="B20" s="43" t="s">
        <v>25</v>
      </c>
      <c r="C20" s="28" t="s">
        <v>22</v>
      </c>
      <c r="D20" s="29"/>
      <c r="E20" s="35">
        <v>651956.05000000005</v>
      </c>
      <c r="F20" s="41"/>
      <c r="G20" s="37"/>
      <c r="H20" s="37"/>
      <c r="I20" s="37"/>
      <c r="J20" s="40">
        <v>175266.01</v>
      </c>
      <c r="K20" s="35">
        <v>827222.06</v>
      </c>
    </row>
    <row r="21" spans="2:11" x14ac:dyDescent="0.25">
      <c r="B21" s="43" t="s">
        <v>26</v>
      </c>
      <c r="C21" s="28" t="s">
        <v>22</v>
      </c>
      <c r="D21" s="29"/>
      <c r="E21" s="35">
        <v>464490510.54000002</v>
      </c>
      <c r="F21" s="41"/>
      <c r="G21" s="37"/>
      <c r="H21" s="37"/>
      <c r="I21" s="37"/>
      <c r="J21" s="40">
        <v>-25225168.150000036</v>
      </c>
      <c r="K21" s="35">
        <v>439265342.38999999</v>
      </c>
    </row>
    <row r="22" spans="2:11" x14ac:dyDescent="0.25">
      <c r="B22" s="42"/>
      <c r="C22" s="28"/>
      <c r="D22" s="29"/>
      <c r="E22" s="35"/>
      <c r="F22" s="41"/>
      <c r="G22" s="37"/>
      <c r="H22" s="37"/>
      <c r="I22" s="37"/>
      <c r="J22" s="35"/>
      <c r="K22" s="35"/>
    </row>
    <row r="23" spans="2:11" x14ac:dyDescent="0.25">
      <c r="B23" s="45" t="s">
        <v>27</v>
      </c>
      <c r="C23" s="46"/>
      <c r="D23" s="47"/>
      <c r="E23" s="48">
        <v>959371501.80999994</v>
      </c>
      <c r="F23" s="49"/>
      <c r="G23" s="49"/>
      <c r="H23" s="49"/>
      <c r="I23" s="49"/>
      <c r="J23" s="48"/>
      <c r="K23" s="50">
        <v>762129078.90999997</v>
      </c>
    </row>
  </sheetData>
  <mergeCells count="11">
    <mergeCell ref="F7:J7"/>
    <mergeCell ref="D2:K2"/>
    <mergeCell ref="D3:K3"/>
    <mergeCell ref="D4:K4"/>
    <mergeCell ref="D5:K5"/>
    <mergeCell ref="B6:B8"/>
    <mergeCell ref="C6:C8"/>
    <mergeCell ref="D6:D8"/>
    <mergeCell ref="E6:E8"/>
    <mergeCell ref="F6:J6"/>
    <mergeCell ref="K6:K8"/>
  </mergeCells>
  <pageMargins left="0.7" right="0.7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cp:lastPrinted>2025-10-07T19:01:34Z</cp:lastPrinted>
  <dcterms:created xsi:type="dcterms:W3CDTF">2025-10-07T18:58:53Z</dcterms:created>
  <dcterms:modified xsi:type="dcterms:W3CDTF">2025-10-07T19:02:02Z</dcterms:modified>
</cp:coreProperties>
</file>