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reyesan\Desktop\LEY ANTERIOR 2025\DEUDA MPAL\Nueva carpeta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J14" i="1"/>
  <c r="K14" i="1" s="1"/>
  <c r="E14" i="1"/>
  <c r="C14" i="1"/>
  <c r="C11" i="1" s="1"/>
  <c r="K11" i="1"/>
  <c r="E11" i="1"/>
  <c r="K6" i="1"/>
  <c r="B4" i="1"/>
  <c r="E23" i="1" l="1"/>
</calcChain>
</file>

<file path=xl/sharedStrings.xml><?xml version="1.0" encoding="utf-8"?>
<sst xmlns="http://schemas.openxmlformats.org/spreadsheetml/2006/main" count="34" uniqueCount="29">
  <si>
    <t>MUNICIPIO DE SAN PEDRO GARZA GARCIA</t>
  </si>
  <si>
    <t>ESTADO ANALÍTICO DE DEUDA PÚBLICA Y OTROS PASIVOS</t>
  </si>
  <si>
    <t>CIFRAS EN PESOS</t>
  </si>
  <si>
    <t>Denominación de las deudas</t>
  </si>
  <si>
    <t>Moneda de Contratación</t>
  </si>
  <si>
    <t>Institución o País Acreedor</t>
  </si>
  <si>
    <t>Saldos al 31 de diciembre de 2024</t>
  </si>
  <si>
    <t>Movimientos</t>
  </si>
  <si>
    <t>Operación del endeudamiento del Periodo</t>
  </si>
  <si>
    <t>Amortización Bruta</t>
  </si>
  <si>
    <t>Colocación Bruta</t>
  </si>
  <si>
    <t>Endeudamiento Neto del Periodo</t>
  </si>
  <si>
    <t>Depuración o Conciliación</t>
  </si>
  <si>
    <t>Variación del endeudamiento del periodo</t>
  </si>
  <si>
    <t>DEUDA PÚBLICA</t>
  </si>
  <si>
    <t>Corto Plazo</t>
  </si>
  <si>
    <t>Arrendamientos Financieros:</t>
  </si>
  <si>
    <t>TICSA</t>
  </si>
  <si>
    <t>Largo Plazo</t>
  </si>
  <si>
    <t>Arrendamiento Financieros:</t>
  </si>
  <si>
    <t>OTROS PASIVOS</t>
  </si>
  <si>
    <t>Proveedores por Pagar a Corto Plazo</t>
  </si>
  <si>
    <t>Pesos</t>
  </si>
  <si>
    <t>Pasivos Diferidos a Corto Plazo</t>
  </si>
  <si>
    <t>Fondos y Bienes de Terceros en Garantía y/o Administración a Corto Plazo</t>
  </si>
  <si>
    <t>Otros Pasivos a Corto Plazo</t>
  </si>
  <si>
    <t>Provisiones a Largo Plazo</t>
  </si>
  <si>
    <t>Total Deuda y Otros Pasivos</t>
  </si>
  <si>
    <t xml:space="preserve">Bajo protesta de decir verdad declaramos que los Estados Financieros, son razonablemente correctos y son responsabilidad del emisor.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</si>
</sst>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_-;\-* #,##0_-;_-* &quot;-&quot;??_-;_-@_-"/>
    <numFmt numFmtId="165" formatCode="#,##0;\(#,##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2" applyFont="1" applyFill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vertical="center"/>
    </xf>
    <xf numFmtId="164" fontId="4" fillId="0" borderId="5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right" vertical="center"/>
    </xf>
    <xf numFmtId="165" fontId="4" fillId="2" borderId="5" xfId="1" applyNumberFormat="1" applyFont="1" applyFill="1" applyBorder="1" applyAlignment="1">
      <alignment horizontal="right" vertical="center"/>
    </xf>
    <xf numFmtId="164" fontId="4" fillId="2" borderId="4" xfId="1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1" fontId="4" fillId="2" borderId="4" xfId="0" applyNumberFormat="1" applyFont="1" applyFill="1" applyBorder="1" applyAlignment="1">
      <alignment horizontal="left" vertical="center"/>
    </xf>
    <xf numFmtId="1" fontId="4" fillId="2" borderId="4" xfId="0" applyNumberFormat="1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164" fontId="3" fillId="2" borderId="8" xfId="1" applyNumberFormat="1" applyFont="1" applyFill="1" applyBorder="1" applyAlignment="1">
      <alignment vertical="center"/>
    </xf>
    <xf numFmtId="164" fontId="3" fillId="2" borderId="9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164" fontId="4" fillId="2" borderId="0" xfId="1" applyNumberFormat="1" applyFont="1" applyFill="1" applyAlignment="1">
      <alignment vertical="center"/>
    </xf>
  </cellXfs>
  <cellStyles count="3">
    <cellStyle name="Millares" xfId="1" builtinId="3"/>
    <cellStyle name="Normal" xfId="0" builtinId="0"/>
    <cellStyle name="Normal 5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591911</xdr:colOff>
      <xdr:row>1</xdr:row>
      <xdr:rowOff>65315</xdr:rowOff>
    </xdr:from>
    <xdr:to>
      <xdr:col>1</xdr:col>
      <xdr:colOff>1632857</xdr:colOff>
      <xdr:row>4</xdr:row>
      <xdr:rowOff>227060</xdr:rowOff>
    </xdr:to>
    <xdr:sp macro="" textlink="">
      <xdr:nvSpPr>
        <xdr:cNvPr id="3" name="Google Shape;93;p1"/>
        <xdr:cNvSpPr>
          <a:spLocks/>
        </xdr:cNvSpPr>
      </xdr:nvSpPr>
      <xdr:spPr bwMode="auto">
        <a:xfrm>
          <a:off x="768804" y="242208"/>
          <a:ext cx="1040946" cy="937352"/>
        </a:xfrm>
        <a:custGeom>
          <a:avLst/>
          <a:gdLst>
            <a:gd name="T0" fmla="*/ 0 w 2399706"/>
            <a:gd name="T1" fmla="*/ 0 h 2399706"/>
            <a:gd name="T2" fmla="*/ 0 w 2399706"/>
            <a:gd name="T3" fmla="*/ 0 h 2399706"/>
            <a:gd name="T4" fmla="*/ 0 w 2399706"/>
            <a:gd name="T5" fmla="*/ 0 h 2399706"/>
            <a:gd name="T6" fmla="*/ 0 w 2399706"/>
            <a:gd name="T7" fmla="*/ 0 h 2399706"/>
            <a:gd name="T8" fmla="*/ 0 w 2399706"/>
            <a:gd name="T9" fmla="*/ 0 h 2399706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2399706" h="2399706" extrusionOk="0">
              <a:moveTo>
                <a:pt x="0" y="0"/>
              </a:moveTo>
              <a:lnTo>
                <a:pt x="2399706" y="0"/>
              </a:lnTo>
              <a:lnTo>
                <a:pt x="2399706" y="2399706"/>
              </a:lnTo>
              <a:lnTo>
                <a:pt x="0" y="2399706"/>
              </a:lnTo>
              <a:lnTo>
                <a:pt x="0" y="0"/>
              </a:lnTo>
              <a:close/>
            </a:path>
          </a:pathLst>
        </a:cu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lany/Melany/2025/Enero%202025/Estados%20Financiero%20Enero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reyesan/Desktop/LEY%20ANTERIOR%202025/DEUDA%20MPAL/EEFF%20al%2031%20de%20Diciembre%202025%20N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onciliacion del flujo"/>
      <sheetName val="Indice Pesos Admon 24 27"/>
      <sheetName val="Edo Sit. Finan.  NV "/>
      <sheetName val="Analítico de Activo "/>
      <sheetName val="Edo Sit. Finan. NV miles"/>
      <sheetName val="DeudaPública_Rep.analítico mile"/>
      <sheetName val="Analítico de Activo  Acum"/>
      <sheetName val="Analitico de Pasivo Acum"/>
      <sheetName val="Estado de Actividades NV"/>
      <sheetName val="Edo Var en la Hac Publ NyM"/>
      <sheetName val="EDO VAR HDA PUB 2024CP"/>
      <sheetName val="Edo Var en la Hac Publmiles"/>
      <sheetName val="para el nvo edo de cambios"/>
      <sheetName val="ENERO 2024"/>
      <sheetName val="Edo Sit. Finan. NV miles PT edo"/>
      <sheetName val="Edo de cambios MSPGG"/>
      <sheetName val="Edo de cambios MSPGG MILES"/>
      <sheetName val="Estado de Actividades NV miles"/>
      <sheetName val="Edo de flujo de Efectivo"/>
      <sheetName val="Balanza del mes"/>
      <sheetName val="Flujo de Efectivo miles"/>
      <sheetName val="DeudaPública_Rep.analítico"/>
      <sheetName val="FE miles Resumen"/>
      <sheetName val="Edo Sit. Finan.Trim Res"/>
      <sheetName val="Estado de Actividades Resumen"/>
      <sheetName val="Graficas edo de ing"/>
      <sheetName val="Analitico de Pasivo"/>
      <sheetName val="Plan de cuentas acumulado"/>
      <sheetName val="3er trim 2017 PC"/>
      <sheetName val="4TO TRIM 2017 PC"/>
      <sheetName val="ENERO 2020 REV SI"/>
      <sheetName val="Plan de cuentas Enero 2024"/>
      <sheetName val="PC CP 2023"/>
      <sheetName val="DICIEMBRE 2023"/>
      <sheetName val="NOVIEMBRE 2023"/>
      <sheetName val="OCTUBRE 2023"/>
      <sheetName val="SEPTIEMBRE 2023"/>
      <sheetName val="AGOSTO 2023"/>
      <sheetName val="JULIO 2023"/>
      <sheetName val="JUNIO 2023"/>
      <sheetName val="MAYO 2023"/>
      <sheetName val="ABRIL 2023"/>
      <sheetName val="MARZO 2023"/>
      <sheetName val="Estados Financiero Enero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34">
          <cell r="C34" t="str">
            <v>Pesos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Pesos Admon 24 27"/>
      <sheetName val="Edo Sit. Finan. NV miles"/>
      <sheetName val="Estado de Actividades NV miles"/>
      <sheetName val="EDO VAR HDA PUB 2024CP"/>
      <sheetName val="Flujo de Efectivo miles"/>
      <sheetName val="Balanza del mes Dic"/>
      <sheetName val="Edo de cambios MSPGG MILES"/>
      <sheetName val="Analítico de Activo  Acum"/>
      <sheetName val="DeudaPública_Rep.analítico mile"/>
      <sheetName val="Analitico de Pasivo Acum"/>
      <sheetName val="Detalle FE"/>
    </sheetNames>
    <sheetDataSet>
      <sheetData sheetId="0">
        <row r="3">
          <cell r="D3" t="str">
            <v>31 DE DICIEMBRE DE 2025</v>
          </cell>
        </row>
        <row r="5">
          <cell r="D5" t="str">
            <v>al 31 de diciembre de 2025</v>
          </cell>
        </row>
      </sheetData>
      <sheetData sheetId="1">
        <row r="10">
          <cell r="L10">
            <v>455165422.91999996</v>
          </cell>
        </row>
        <row r="11">
          <cell r="L11">
            <v>8596426.3499999996</v>
          </cell>
        </row>
        <row r="12">
          <cell r="L12">
            <v>4842312.67</v>
          </cell>
        </row>
        <row r="13">
          <cell r="L13">
            <v>16419641.109999998</v>
          </cell>
        </row>
        <row r="15">
          <cell r="L15">
            <v>651956.05000000005</v>
          </cell>
        </row>
        <row r="19">
          <cell r="L19">
            <v>9205232.1699999999</v>
          </cell>
        </row>
        <row r="20">
          <cell r="L20">
            <v>464490510.54000002</v>
          </cell>
        </row>
      </sheetData>
      <sheetData sheetId="2"/>
      <sheetData sheetId="3"/>
      <sheetData sheetId="4"/>
      <sheetData sheetId="5">
        <row r="1">
          <cell r="A1" t="str">
            <v>INDICE</v>
          </cell>
        </row>
      </sheetData>
      <sheetData sheetId="6"/>
      <sheetData sheetId="7"/>
      <sheetData sheetId="8">
        <row r="10">
          <cell r="A10" t="str">
            <v>2133-11000001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4"/>
  <sheetViews>
    <sheetView tabSelected="1" zoomScale="70" zoomScaleNormal="70" workbookViewId="0"/>
  </sheetViews>
  <sheetFormatPr baseColWidth="10" defaultRowHeight="15" x14ac:dyDescent="0.25"/>
  <cols>
    <col min="1" max="1" width="2.5703125" customWidth="1"/>
    <col min="2" max="2" width="41.5703125" customWidth="1"/>
    <col min="3" max="3" width="18.140625" customWidth="1"/>
    <col min="4" max="4" width="13.28515625" customWidth="1"/>
    <col min="5" max="5" width="18.140625" customWidth="1"/>
    <col min="6" max="6" width="16.85546875" customWidth="1"/>
    <col min="7" max="7" width="14" customWidth="1"/>
    <col min="8" max="8" width="22.140625" customWidth="1"/>
    <col min="9" max="9" width="18.42578125" customWidth="1"/>
    <col min="10" max="10" width="19.85546875" customWidth="1"/>
    <col min="11" max="11" width="19.28515625" customWidth="1"/>
    <col min="12" max="12" width="2.5703125" customWidth="1"/>
  </cols>
  <sheetData>
    <row r="1" spans="2:11" ht="13.5" customHeight="1" x14ac:dyDescent="0.25"/>
    <row r="2" spans="2:11" ht="20.25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3"/>
    </row>
    <row r="3" spans="2:11" ht="20.25" x14ac:dyDescent="0.3">
      <c r="B3" s="4" t="s">
        <v>1</v>
      </c>
      <c r="C3" s="5"/>
      <c r="D3" s="5"/>
      <c r="E3" s="5"/>
      <c r="F3" s="5"/>
      <c r="G3" s="5"/>
      <c r="H3" s="5"/>
      <c r="I3" s="5"/>
      <c r="J3" s="5"/>
      <c r="K3" s="6"/>
    </row>
    <row r="4" spans="2:11" ht="20.25" x14ac:dyDescent="0.3">
      <c r="B4" s="4" t="str">
        <f>+CONCATENATE("AL "&amp;'[2]Indice Pesos Admon 24 27'!D3)</f>
        <v>AL 31 DE DICIEMBRE DE 2025</v>
      </c>
      <c r="C4" s="5"/>
      <c r="D4" s="5"/>
      <c r="E4" s="5"/>
      <c r="F4" s="5"/>
      <c r="G4" s="5"/>
      <c r="H4" s="5"/>
      <c r="I4" s="5"/>
      <c r="J4" s="5"/>
      <c r="K4" s="6"/>
    </row>
    <row r="5" spans="2:11" ht="20.25" x14ac:dyDescent="0.3">
      <c r="B5" s="7" t="s">
        <v>2</v>
      </c>
      <c r="C5" s="8"/>
      <c r="D5" s="8"/>
      <c r="E5" s="8"/>
      <c r="F5" s="8"/>
      <c r="G5" s="8"/>
      <c r="H5" s="8"/>
      <c r="I5" s="8"/>
      <c r="J5" s="8"/>
      <c r="K5" s="9"/>
    </row>
    <row r="6" spans="2:11" ht="15" customHeight="1" x14ac:dyDescent="0.25">
      <c r="B6" s="10" t="s">
        <v>3</v>
      </c>
      <c r="C6" s="11" t="s">
        <v>4</v>
      </c>
      <c r="D6" s="11" t="s">
        <v>5</v>
      </c>
      <c r="E6" s="12" t="s">
        <v>6</v>
      </c>
      <c r="F6" s="10" t="s">
        <v>7</v>
      </c>
      <c r="G6" s="10"/>
      <c r="H6" s="10"/>
      <c r="I6" s="10"/>
      <c r="J6" s="10"/>
      <c r="K6" s="13" t="str">
        <f>"Saldos "&amp;'[2]Indice Pesos Admon 24 27'!D5</f>
        <v>Saldos al 31 de diciembre de 2025</v>
      </c>
    </row>
    <row r="7" spans="2:11" ht="15" customHeight="1" x14ac:dyDescent="0.25">
      <c r="B7" s="10"/>
      <c r="C7" s="11"/>
      <c r="D7" s="11"/>
      <c r="E7" s="12"/>
      <c r="F7" s="12" t="s">
        <v>8</v>
      </c>
      <c r="G7" s="14"/>
      <c r="H7" s="13"/>
      <c r="I7" s="15"/>
      <c r="J7" s="15"/>
      <c r="K7" s="13"/>
    </row>
    <row r="8" spans="2:11" ht="45" customHeight="1" x14ac:dyDescent="0.25">
      <c r="B8" s="16"/>
      <c r="C8" s="17"/>
      <c r="D8" s="17"/>
      <c r="E8" s="18"/>
      <c r="F8" s="19" t="s">
        <v>9</v>
      </c>
      <c r="G8" s="19" t="s">
        <v>10</v>
      </c>
      <c r="H8" s="19" t="s">
        <v>11</v>
      </c>
      <c r="I8" s="19" t="s">
        <v>12</v>
      </c>
      <c r="J8" s="19" t="s">
        <v>13</v>
      </c>
      <c r="K8" s="20"/>
    </row>
    <row r="9" spans="2:11" x14ac:dyDescent="0.25">
      <c r="B9" s="21" t="s">
        <v>14</v>
      </c>
      <c r="C9" s="22"/>
      <c r="D9" s="23"/>
      <c r="E9" s="24"/>
      <c r="F9" s="22"/>
      <c r="G9" s="23"/>
      <c r="H9" s="23"/>
      <c r="I9" s="23"/>
      <c r="J9" s="24"/>
      <c r="K9" s="24"/>
    </row>
    <row r="10" spans="2:11" x14ac:dyDescent="0.25">
      <c r="B10" s="25" t="s">
        <v>15</v>
      </c>
      <c r="C10" s="26"/>
      <c r="D10" s="27"/>
      <c r="E10" s="28"/>
      <c r="F10" s="29"/>
      <c r="G10" s="30"/>
      <c r="H10" s="30"/>
      <c r="I10" s="30"/>
      <c r="J10" s="28"/>
      <c r="K10" s="28"/>
    </row>
    <row r="11" spans="2:11" x14ac:dyDescent="0.25">
      <c r="B11" s="31" t="s">
        <v>16</v>
      </c>
      <c r="C11" s="32" t="str">
        <f>+C14</f>
        <v>Pesos</v>
      </c>
      <c r="D11" s="27" t="s">
        <v>17</v>
      </c>
      <c r="E11" s="33">
        <f>+'[2]Edo Sit. Finan. NV miles'!L11</f>
        <v>8596426.3499999996</v>
      </c>
      <c r="F11" s="34">
        <v>-8593146</v>
      </c>
      <c r="G11" s="35"/>
      <c r="H11" s="30"/>
      <c r="I11" s="35"/>
      <c r="J11" s="36">
        <v>9200733</v>
      </c>
      <c r="K11" s="33">
        <f>+E11+F11+I11+G11+J11</f>
        <v>9204013.3499999996</v>
      </c>
    </row>
    <row r="12" spans="2:11" x14ac:dyDescent="0.25">
      <c r="B12" s="29"/>
      <c r="C12" s="26"/>
      <c r="D12" s="27"/>
      <c r="E12" s="28"/>
      <c r="F12" s="29"/>
      <c r="G12" s="35"/>
      <c r="H12" s="30"/>
      <c r="I12" s="35"/>
      <c r="J12" s="28"/>
      <c r="K12" s="33"/>
    </row>
    <row r="13" spans="2:11" x14ac:dyDescent="0.25">
      <c r="B13" s="25" t="s">
        <v>18</v>
      </c>
      <c r="C13" s="26"/>
      <c r="D13" s="27"/>
      <c r="E13" s="28"/>
      <c r="F13" s="29"/>
      <c r="G13" s="35"/>
      <c r="H13" s="30"/>
      <c r="I13" s="35"/>
      <c r="J13" s="28"/>
      <c r="K13" s="33"/>
    </row>
    <row r="14" spans="2:11" x14ac:dyDescent="0.25">
      <c r="B14" s="31" t="s">
        <v>19</v>
      </c>
      <c r="C14" s="32" t="str">
        <f>+[1]DeudaPública_Rep.analítico!C34</f>
        <v>Pesos</v>
      </c>
      <c r="D14" s="27" t="s">
        <v>17</v>
      </c>
      <c r="E14" s="33">
        <f>+'[2]Edo Sit. Finan. NV miles'!L19</f>
        <v>9205232.1699999999</v>
      </c>
      <c r="F14" s="29"/>
      <c r="G14" s="37"/>
      <c r="H14" s="35"/>
      <c r="I14" s="37"/>
      <c r="J14" s="38">
        <f>-J11</f>
        <v>-9200733</v>
      </c>
      <c r="K14" s="33">
        <f>+E14+F14+I14+G14+J14</f>
        <v>4499.1699999999255</v>
      </c>
    </row>
    <row r="15" spans="2:11" x14ac:dyDescent="0.25">
      <c r="B15" s="29"/>
      <c r="C15" s="26"/>
      <c r="D15" s="27"/>
      <c r="E15" s="33"/>
      <c r="F15" s="39"/>
      <c r="G15" s="35"/>
      <c r="H15" s="35"/>
      <c r="I15" s="35"/>
      <c r="J15" s="33"/>
      <c r="K15" s="33"/>
    </row>
    <row r="16" spans="2:11" x14ac:dyDescent="0.25">
      <c r="B16" s="40" t="s">
        <v>20</v>
      </c>
      <c r="C16" s="26"/>
      <c r="D16" s="27"/>
      <c r="E16" s="33"/>
      <c r="F16" s="39"/>
      <c r="G16" s="35"/>
      <c r="H16" s="35"/>
      <c r="I16" s="35"/>
      <c r="J16" s="33"/>
      <c r="K16" s="33"/>
    </row>
    <row r="17" spans="2:11" x14ac:dyDescent="0.25">
      <c r="B17" s="41" t="s">
        <v>21</v>
      </c>
      <c r="C17" s="26" t="s">
        <v>22</v>
      </c>
      <c r="D17" s="27"/>
      <c r="E17" s="33">
        <f>+'[2]Edo Sit. Finan. NV miles'!L10</f>
        <v>455165422.91999996</v>
      </c>
      <c r="F17" s="39"/>
      <c r="G17" s="35"/>
      <c r="H17" s="35"/>
      <c r="I17" s="35"/>
      <c r="J17" s="38">
        <v>76258495</v>
      </c>
      <c r="K17" s="33">
        <v>531423918</v>
      </c>
    </row>
    <row r="18" spans="2:11" x14ac:dyDescent="0.25">
      <c r="B18" s="41" t="s">
        <v>23</v>
      </c>
      <c r="C18" s="26" t="s">
        <v>22</v>
      </c>
      <c r="D18" s="27"/>
      <c r="E18" s="33">
        <f>+'[2]Edo Sit. Finan. NV miles'!L12</f>
        <v>4842312.67</v>
      </c>
      <c r="F18" s="39"/>
      <c r="G18" s="35"/>
      <c r="H18" s="35"/>
      <c r="I18" s="35"/>
      <c r="J18" s="38">
        <v>7199168</v>
      </c>
      <c r="K18" s="33">
        <v>12041480</v>
      </c>
    </row>
    <row r="19" spans="2:11" ht="142.5" customHeight="1" x14ac:dyDescent="0.25">
      <c r="B19" s="42" t="s">
        <v>24</v>
      </c>
      <c r="C19" s="26" t="s">
        <v>22</v>
      </c>
      <c r="D19" s="27"/>
      <c r="E19" s="33">
        <f>'[2]Edo Sit. Finan. NV miles'!$L$13</f>
        <v>16419641.109999998</v>
      </c>
      <c r="F19" s="39"/>
      <c r="G19" s="35"/>
      <c r="H19" s="35"/>
      <c r="I19" s="35"/>
      <c r="J19" s="38">
        <v>-9381122</v>
      </c>
      <c r="K19" s="33">
        <v>7038519</v>
      </c>
    </row>
    <row r="20" spans="2:11" x14ac:dyDescent="0.25">
      <c r="B20" s="41" t="s">
        <v>25</v>
      </c>
      <c r="C20" s="26" t="s">
        <v>22</v>
      </c>
      <c r="D20" s="27"/>
      <c r="E20" s="33">
        <f>+'[2]Edo Sit. Finan. NV miles'!L15</f>
        <v>651956.05000000005</v>
      </c>
      <c r="F20" s="39"/>
      <c r="G20" s="35"/>
      <c r="H20" s="35"/>
      <c r="I20" s="35"/>
      <c r="J20" s="38">
        <v>210167</v>
      </c>
      <c r="K20" s="33">
        <v>862123</v>
      </c>
    </row>
    <row r="21" spans="2:11" x14ac:dyDescent="0.25">
      <c r="B21" s="41" t="s">
        <v>26</v>
      </c>
      <c r="C21" s="26" t="s">
        <v>22</v>
      </c>
      <c r="D21" s="27"/>
      <c r="E21" s="33">
        <f>+'[2]Edo Sit. Finan. NV miles'!L20</f>
        <v>464490510.54000002</v>
      </c>
      <c r="F21" s="39"/>
      <c r="G21" s="35"/>
      <c r="H21" s="35"/>
      <c r="I21" s="35"/>
      <c r="J21" s="38">
        <v>-27217143</v>
      </c>
      <c r="K21" s="33">
        <v>437273368</v>
      </c>
    </row>
    <row r="22" spans="2:11" x14ac:dyDescent="0.25">
      <c r="B22" s="40"/>
      <c r="C22" s="26"/>
      <c r="D22" s="27"/>
      <c r="E22" s="33"/>
      <c r="F22" s="39"/>
      <c r="G22" s="35"/>
      <c r="H22" s="35"/>
      <c r="I22" s="35"/>
      <c r="J22" s="33"/>
      <c r="K22" s="33"/>
    </row>
    <row r="23" spans="2:11" x14ac:dyDescent="0.25">
      <c r="B23" s="43" t="s">
        <v>27</v>
      </c>
      <c r="C23" s="44"/>
      <c r="D23" s="45"/>
      <c r="E23" s="46">
        <f>SUM(E11:E22)</f>
        <v>959371501.80999994</v>
      </c>
      <c r="F23" s="47"/>
      <c r="G23" s="47"/>
      <c r="H23" s="47"/>
      <c r="I23" s="47"/>
      <c r="J23" s="46"/>
      <c r="K23" s="48">
        <v>997847920</v>
      </c>
    </row>
    <row r="24" spans="2:11" ht="13.5" customHeight="1" x14ac:dyDescent="0.25">
      <c r="B24" s="49" t="s">
        <v>28</v>
      </c>
      <c r="C24" s="50"/>
      <c r="D24" s="50"/>
      <c r="E24" s="51"/>
      <c r="F24" s="51"/>
      <c r="G24" s="51"/>
      <c r="H24" s="51"/>
      <c r="I24" s="51"/>
      <c r="J24" s="51"/>
      <c r="K24" s="51"/>
    </row>
  </sheetData>
  <mergeCells count="11">
    <mergeCell ref="F7:H7"/>
    <mergeCell ref="B2:K2"/>
    <mergeCell ref="B3:K3"/>
    <mergeCell ref="B4:K4"/>
    <mergeCell ref="B5:K5"/>
    <mergeCell ref="B6:B8"/>
    <mergeCell ref="C6:C8"/>
    <mergeCell ref="D6:D8"/>
    <mergeCell ref="E6:E8"/>
    <mergeCell ref="F6:J6"/>
    <mergeCell ref="K6:K8"/>
  </mergeCells>
  <pageMargins left="0.7" right="0.7" top="0.75" bottom="0.75" header="0.3" footer="0.3"/>
  <pageSetup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Reyes Sanchez</dc:creator>
  <cp:lastModifiedBy>Ramiro Reyes Sanchez</cp:lastModifiedBy>
  <cp:lastPrinted>2026-01-29T20:32:11Z</cp:lastPrinted>
  <dcterms:created xsi:type="dcterms:W3CDTF">2026-01-29T19:16:08Z</dcterms:created>
  <dcterms:modified xsi:type="dcterms:W3CDTF">2026-01-29T20:32:15Z</dcterms:modified>
</cp:coreProperties>
</file>